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erst\Downloads\"/>
    </mc:Choice>
  </mc:AlternateContent>
  <xr:revisionPtr revIDLastSave="3" documentId="8_{76D25821-ADED-4306-849D-B9EFD856CA25}" xr6:coauthVersionLast="47" xr6:coauthVersionMax="47" xr10:uidLastSave="{B2563BE8-AF39-4CA3-94B1-8E53B762CB89}"/>
  <bookViews>
    <workbookView xWindow="-120" yWindow="-120" windowWidth="24240" windowHeight="13140" activeTab="3" xr2:uid="{A3089C39-C84D-4ABA-9134-54686B4E5073}"/>
  </bookViews>
  <sheets>
    <sheet name="General Information" sheetId="5" r:id="rId1"/>
    <sheet name="Template" sheetId="1" r:id="rId2"/>
    <sheet name="DCF" sheetId="2" r:id="rId3"/>
    <sheet name="Key Figures &amp; Voc" sheetId="4" r:id="rId4"/>
  </sheets>
  <definedNames>
    <definedName name="_xlnm._FilterDatabase" localSheetId="3" hidden="1">'Key Figures &amp; Voc'!$K$9:$N$53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2" l="1"/>
  <c r="D15" i="2" s="1"/>
  <c r="D17" i="2" s="1"/>
  <c r="L21" i="2"/>
  <c r="M13" i="2"/>
  <c r="M15" i="2" s="1"/>
  <c r="N17" i="2" s="1"/>
  <c r="L13" i="2"/>
  <c r="L15" i="2" s="1"/>
  <c r="L17" i="2" s="1"/>
  <c r="K13" i="2"/>
  <c r="K15" i="2" s="1"/>
  <c r="K17" i="2" s="1"/>
  <c r="J13" i="2"/>
  <c r="J15" i="2" s="1"/>
  <c r="J17" i="2" s="1"/>
  <c r="I13" i="2"/>
  <c r="I15" i="2" s="1"/>
  <c r="I17" i="2" s="1"/>
  <c r="H13" i="2"/>
  <c r="H15" i="2" s="1"/>
  <c r="H17" i="2" s="1"/>
  <c r="G13" i="2"/>
  <c r="G15" i="2" s="1"/>
  <c r="G17" i="2" s="1"/>
  <c r="F13" i="2"/>
  <c r="F15" i="2" s="1"/>
  <c r="F17" i="2" s="1"/>
  <c r="E13" i="2"/>
  <c r="E15" i="2" s="1"/>
  <c r="E17" i="2" s="1"/>
  <c r="M17" i="2" l="1"/>
  <c r="H20" i="2" s="1"/>
  <c r="H23" i="2" s="1"/>
  <c r="L22" i="2" l="1"/>
  <c r="L23" i="2" s="1"/>
  <c r="T75" i="1" l="1"/>
  <c r="T74" i="1"/>
  <c r="T73" i="1"/>
  <c r="T72" i="1"/>
  <c r="T71" i="1"/>
  <c r="T70" i="1"/>
  <c r="T69" i="1"/>
</calcChain>
</file>

<file path=xl/sharedStrings.xml><?xml version="1.0" encoding="utf-8"?>
<sst xmlns="http://schemas.openxmlformats.org/spreadsheetml/2006/main" count="452" uniqueCount="415">
  <si>
    <t>Steps for your ISPC research</t>
  </si>
  <si>
    <t xml:space="preserve">1) Gain a generell overview of the market state </t>
  </si>
  <si>
    <t>2) Do particullary research for your choosen stock</t>
  </si>
  <si>
    <t>Websites to use</t>
  </si>
  <si>
    <t>generell Overview</t>
  </si>
  <si>
    <t>Questions you should aks yourself</t>
  </si>
  <si>
    <t>FinViz </t>
  </si>
  <si>
    <t>Do I understand the products and business model?</t>
  </si>
  <si>
    <t>MarketWatch </t>
  </si>
  <si>
    <t xml:space="preserve">How does the company make money?
</t>
  </si>
  <si>
    <t>Morningstar </t>
  </si>
  <si>
    <t>Dependence on subsidies (e.g. solar)</t>
  </si>
  <si>
    <t>Are there particular external influences that could seriously damage the company?</t>
  </si>
  <si>
    <t xml:space="preserve">Research </t>
  </si>
  <si>
    <t>Can the industry be reliably assessed or is it subject to rapid change?</t>
  </si>
  <si>
    <t>SEC Filings (ex: 10K and 10Q) </t>
  </si>
  <si>
    <t>What is the company's position in the market?</t>
  </si>
  <si>
    <t>Company’s Investors Page (ex: Shareholder Reports and Letters) </t>
  </si>
  <si>
    <t>How fast is it growing, what phase is it currently in? (Introduction, Growth, Saturation, Degeneration)</t>
  </si>
  <si>
    <t>Consulting Firm’s Industry Outlook </t>
  </si>
  <si>
    <t>Is management using excess capital wisely?</t>
  </si>
  <si>
    <t>Have there been management scandals in the past?</t>
  </si>
  <si>
    <t>Educational</t>
  </si>
  <si>
    <t>Investopedia </t>
  </si>
  <si>
    <t>→ use our Template and DCF to improve your stock pitch</t>
  </si>
  <si>
    <t>Corporate Finance Institute</t>
  </si>
  <si>
    <t>Template!A1</t>
  </si>
  <si>
    <t>→ if you have problems with vocabulary or understanding key figures</t>
  </si>
  <si>
    <t>key figures &amp; Voc'!A1</t>
  </si>
  <si>
    <t>Overview</t>
  </si>
  <si>
    <t>Name</t>
  </si>
  <si>
    <t>Ticker</t>
  </si>
  <si>
    <t>Sector</t>
  </si>
  <si>
    <t>Market Cap.</t>
  </si>
  <si>
    <t>Industry</t>
  </si>
  <si>
    <t>Number of Employees</t>
  </si>
  <si>
    <t>About</t>
  </si>
  <si>
    <t>CEO</t>
  </si>
  <si>
    <t>Founder</t>
  </si>
  <si>
    <t>Year of Founding</t>
  </si>
  <si>
    <t>Earnings Date</t>
  </si>
  <si>
    <t>Products / Services</t>
  </si>
  <si>
    <t>Latest 10K (link)</t>
  </si>
  <si>
    <t>Latest Annual Report (link)</t>
  </si>
  <si>
    <t>Qualitative Analysis</t>
  </si>
  <si>
    <r>
      <t>Insider Ownership</t>
    </r>
    <r>
      <rPr>
        <sz val="14"/>
        <rFont val="Calibri"/>
        <family val="2"/>
        <scheme val="minor"/>
      </rPr>
      <t xml:space="preserve"> (Percentage, Historical and Recent Activity)</t>
    </r>
  </si>
  <si>
    <r>
      <t xml:space="preserve">Moat </t>
    </r>
    <r>
      <rPr>
        <sz val="14"/>
        <rFont val="Calibri"/>
        <family val="2"/>
        <scheme val="minor"/>
      </rPr>
      <t>(Brand Strength, CCA, Competition, Customer Loyalty, Monopolistic Powers)</t>
    </r>
  </si>
  <si>
    <t>Sector/ Industry Future Outlook</t>
  </si>
  <si>
    <r>
      <rPr>
        <b/>
        <sz val="14"/>
        <rFont val="Calibri"/>
        <family val="2"/>
        <scheme val="minor"/>
      </rPr>
      <t>Management</t>
    </r>
    <r>
      <rPr>
        <sz val="14"/>
        <rFont val="Calibri"/>
        <family val="2"/>
        <scheme val="minor"/>
      </rPr>
      <t xml:space="preserve"> (Scandals, Ethics, Power, Competency)</t>
    </r>
  </si>
  <si>
    <r>
      <rPr>
        <b/>
        <sz val="14"/>
        <rFont val="Calibri"/>
        <family val="2"/>
        <scheme val="minor"/>
      </rPr>
      <t>Public Eye</t>
    </r>
    <r>
      <rPr>
        <sz val="14"/>
        <rFont val="Calibri"/>
        <family val="2"/>
        <scheme val="minor"/>
      </rPr>
      <t xml:space="preserve"> (Past, Current and Future Reputation)</t>
    </r>
  </si>
  <si>
    <r>
      <t>ESG Rating (</t>
    </r>
    <r>
      <rPr>
        <sz val="14"/>
        <rFont val="Calibri"/>
        <family val="2"/>
      </rPr>
      <t>MSCI, TrueValue Labs, Sustainalytics)</t>
    </r>
  </si>
  <si>
    <t>Quantitative Analysis</t>
  </si>
  <si>
    <t>Key Metrics</t>
  </si>
  <si>
    <t>Price-to-Earnings</t>
  </si>
  <si>
    <t>Price-to-Book-Value</t>
  </si>
  <si>
    <t>S&amp;P 500 Correlation</t>
  </si>
  <si>
    <t>Key Metric</t>
  </si>
  <si>
    <t>Average</t>
  </si>
  <si>
    <t>Aktie</t>
  </si>
  <si>
    <t>Difference</t>
  </si>
  <si>
    <t>Notes</t>
  </si>
  <si>
    <t>ROI</t>
  </si>
  <si>
    <t>Float Short</t>
  </si>
  <si>
    <t>Return on Assets</t>
  </si>
  <si>
    <t>Price-to-book over time</t>
  </si>
  <si>
    <t>ROE</t>
  </si>
  <si>
    <t>Debt</t>
  </si>
  <si>
    <t>Current Ratio</t>
  </si>
  <si>
    <t>Return on Equity</t>
  </si>
  <si>
    <t>Return on Investment</t>
  </si>
  <si>
    <t>P/E-Ratio</t>
  </si>
  <si>
    <t>Quick Ratio</t>
  </si>
  <si>
    <t>debt ratio</t>
  </si>
  <si>
    <t xml:space="preserve">Dividends </t>
  </si>
  <si>
    <t>EBIT Multiple</t>
  </si>
  <si>
    <t>Relative Analysis</t>
  </si>
  <si>
    <t>Marketshare Analysis</t>
  </si>
  <si>
    <t>Multiples Analysis</t>
  </si>
  <si>
    <t>Company</t>
  </si>
  <si>
    <t>Marketshare</t>
  </si>
  <si>
    <t>Change YoY</t>
  </si>
  <si>
    <t>Change past 5 years</t>
  </si>
  <si>
    <t>Own Company</t>
  </si>
  <si>
    <t>Competitor A</t>
  </si>
  <si>
    <t>Competitor B</t>
  </si>
  <si>
    <t>Competitor C</t>
  </si>
  <si>
    <t>S&amp;P 500 Average</t>
  </si>
  <si>
    <t>P/E</t>
  </si>
  <si>
    <t>P/FCF</t>
  </si>
  <si>
    <t>EV/EBITDA</t>
  </si>
  <si>
    <t>P/B</t>
  </si>
  <si>
    <t>Current Rato</t>
  </si>
  <si>
    <t>ROA</t>
  </si>
  <si>
    <t>Exponent (Mid-Year)</t>
  </si>
  <si>
    <t>Shares</t>
  </si>
  <si>
    <t>Year</t>
  </si>
  <si>
    <t>Terminal Value</t>
  </si>
  <si>
    <t>Share class</t>
  </si>
  <si>
    <t>Bearer shares</t>
  </si>
  <si>
    <t>Sales</t>
  </si>
  <si>
    <t>Number of shares</t>
  </si>
  <si>
    <t>EBIT</t>
  </si>
  <si>
    <t>WKN</t>
  </si>
  <si>
    <t>-</t>
  </si>
  <si>
    <t>EBIT/sales*</t>
  </si>
  <si>
    <t>ISIN</t>
  </si>
  <si>
    <t>FCF</t>
  </si>
  <si>
    <t>Ticker symbol</t>
  </si>
  <si>
    <t>FCF/EBIT*</t>
  </si>
  <si>
    <t>present value of CF</t>
  </si>
  <si>
    <t>Parameter</t>
  </si>
  <si>
    <t>Enterprise Value</t>
  </si>
  <si>
    <t>Stock</t>
  </si>
  <si>
    <t>terminal growth rate*</t>
  </si>
  <si>
    <t>current price</t>
  </si>
  <si>
    <t>WACC*</t>
  </si>
  <si>
    <t>Plus Net Cash</t>
  </si>
  <si>
    <t>number of shares</t>
  </si>
  <si>
    <t>fair value</t>
  </si>
  <si>
    <t>Equity Value</t>
  </si>
  <si>
    <t xml:space="preserve">difference </t>
  </si>
  <si>
    <t>*Parameters as WACC, terminal growth rate and ratios should be adjusted to the current market state and choosen stock</t>
  </si>
  <si>
    <t>**Numbers are only examples</t>
  </si>
  <si>
    <t>key figures</t>
  </si>
  <si>
    <t>Vocabulary</t>
  </si>
  <si>
    <t>key figure</t>
  </si>
  <si>
    <t>explanation</t>
  </si>
  <si>
    <t>interpretation</t>
  </si>
  <si>
    <t>relevance</t>
  </si>
  <si>
    <t>formula</t>
  </si>
  <si>
    <t>result</t>
  </si>
  <si>
    <t>Abbreviation</t>
  </si>
  <si>
    <t>German</t>
  </si>
  <si>
    <t>Englisch</t>
  </si>
  <si>
    <t>Other synonyms</t>
  </si>
  <si>
    <t>Yield &amp; Profitability</t>
  </si>
  <si>
    <t>ROI (return of investment)</t>
  </si>
  <si>
    <t>Adjust for minority interests.</t>
  </si>
  <si>
    <t>Consider together with the debt ratio.</t>
  </si>
  <si>
    <t>A</t>
  </si>
  <si>
    <r>
      <t>EAT/</t>
    </r>
    <r>
      <rPr>
        <sz val="11"/>
        <color theme="1"/>
        <rFont val="Calibri"/>
        <family val="2"/>
      </rPr>
      <t>Ø</t>
    </r>
    <r>
      <rPr>
        <sz val="11"/>
        <color theme="1"/>
        <rFont val="Calibri"/>
        <family val="2"/>
        <scheme val="minor"/>
      </rPr>
      <t xml:space="preserve"> EK</t>
    </r>
  </si>
  <si>
    <t>EAT =  earnings after tax</t>
  </si>
  <si>
    <t>AV</t>
  </si>
  <si>
    <t>Anlagevermögen</t>
  </si>
  <si>
    <t>Noncurrent Assets</t>
  </si>
  <si>
    <t>Fixed Assets, Capital Assets</t>
  </si>
  <si>
    <t>Bilanz</t>
  </si>
  <si>
    <t>Balance Sheet</t>
  </si>
  <si>
    <t>BS</t>
  </si>
  <si>
    <t>profit margin</t>
  </si>
  <si>
    <t>Producers have higher returns than retailers</t>
  </si>
  <si>
    <t>EAT/ Umsatz</t>
  </si>
  <si>
    <t>Cash</t>
  </si>
  <si>
    <t>Zahlungsmittel</t>
  </si>
  <si>
    <t>Barmittel</t>
  </si>
  <si>
    <t xml:space="preserve">Cash &amp; Equity </t>
  </si>
  <si>
    <t>Liquide Mittel</t>
  </si>
  <si>
    <t>Cash &amp; Cash Equivalents</t>
  </si>
  <si>
    <t>EBIT-margin (Earnings before interest and taxes)</t>
  </si>
  <si>
    <t>EAT (Earnings after tax) may be better</t>
  </si>
  <si>
    <t>EBIT/Umsatz</t>
  </si>
  <si>
    <t>CBR</t>
  </si>
  <si>
    <t>Cash-Burn-Rate</t>
  </si>
  <si>
    <t>CE</t>
  </si>
  <si>
    <t>Eingesetztes Kapital</t>
  </si>
  <si>
    <t>Capital employed</t>
  </si>
  <si>
    <t>EBITDA-margin (Earnings before interest, taxes, depreciation and amoritization)</t>
  </si>
  <si>
    <t>depending on how D&amp;A - intesive an industry is, EBITDA may provide a better comparison</t>
  </si>
  <si>
    <t>EBITDA/Umsatz</t>
  </si>
  <si>
    <t>CF Statement</t>
  </si>
  <si>
    <t>Kapitalflussrechnung</t>
  </si>
  <si>
    <t>Cashflow Statement</t>
  </si>
  <si>
    <t>CFI</t>
  </si>
  <si>
    <t>Cashflow aus Investitionstätigkeit</t>
  </si>
  <si>
    <t>Capital turnover</t>
  </si>
  <si>
    <t>How productively is capital used? Only use in indsutry context!</t>
  </si>
  <si>
    <t>the higher, the faster money flows back into the company</t>
  </si>
  <si>
    <t>B</t>
  </si>
  <si>
    <r>
      <t>Umsatz/</t>
    </r>
    <r>
      <rPr>
        <sz val="11"/>
        <color theme="1"/>
        <rFont val="Calibri"/>
        <family val="2"/>
      </rPr>
      <t>Ø Bilanzsumme</t>
    </r>
  </si>
  <si>
    <t>d</t>
  </si>
  <si>
    <t>Tage</t>
  </si>
  <si>
    <t>Days</t>
  </si>
  <si>
    <t>D&amp;A</t>
  </si>
  <si>
    <t>Abschreibung (&amp; Amortisation)</t>
  </si>
  <si>
    <t>Depreciation &amp; Amorization</t>
  </si>
  <si>
    <t>AfA</t>
  </si>
  <si>
    <t>ROA (Retrun on Assets)</t>
  </si>
  <si>
    <t>takes interest into account, not distorted by capital structure</t>
  </si>
  <si>
    <t xml:space="preserve">(EAT + Interest)/ Ø Bilanzsumme </t>
  </si>
  <si>
    <t>diluted</t>
  </si>
  <si>
    <t>verwässert</t>
  </si>
  <si>
    <t>Aktienanzahl wird durch Kapitalerhöhungen verwässert</t>
  </si>
  <si>
    <t>Div.</t>
  </si>
  <si>
    <t>Dividende</t>
  </si>
  <si>
    <t>Dividend</t>
  </si>
  <si>
    <t>EAT</t>
  </si>
  <si>
    <t>Gewinn nach Steuern</t>
  </si>
  <si>
    <t>Earnings after taxes</t>
  </si>
  <si>
    <t>Jahresüberschuss</t>
  </si>
  <si>
    <t>WC (working capital)</t>
  </si>
  <si>
    <t>shouldn't be negative</t>
  </si>
  <si>
    <t>Current Assets - short term liabilities</t>
  </si>
  <si>
    <t>Gewinn vor Zinsen und Steuern</t>
  </si>
  <si>
    <t>Earnings before interest and taxes</t>
  </si>
  <si>
    <t>Operativer Gewinn</t>
  </si>
  <si>
    <t>if lower investments are required on an ongoing basis -&gt; höherer CF</t>
  </si>
  <si>
    <t>Fixed Assets + WC - Cash - liabilities</t>
  </si>
  <si>
    <t>EBITDA</t>
  </si>
  <si>
    <t>Gewinn vor Zinsen, Steuern und Abschschreibung</t>
  </si>
  <si>
    <t>Earnings before interest, taxes and depreciation &amp; amortisation</t>
  </si>
  <si>
    <t>EK</t>
  </si>
  <si>
    <t>Eigenkapital</t>
  </si>
  <si>
    <t>Equity</t>
  </si>
  <si>
    <t>EPS</t>
  </si>
  <si>
    <t>Gewinn pro Aktie</t>
  </si>
  <si>
    <t>Earnings per share</t>
  </si>
  <si>
    <t>Free Cashflow</t>
  </si>
  <si>
    <t>Überschüssiges Kapital</t>
  </si>
  <si>
    <t>ROCE (return on capital employed)</t>
  </si>
  <si>
    <t>How profitable is the capital tied up in the company used?</t>
  </si>
  <si>
    <t>EBIT/CE</t>
  </si>
  <si>
    <t>Finanzverb.</t>
  </si>
  <si>
    <t>Finanzverbindlichkeiten</t>
  </si>
  <si>
    <t>Financial Liabilities</t>
  </si>
  <si>
    <t>FK</t>
  </si>
  <si>
    <t>Fremdkapital</t>
  </si>
  <si>
    <t>Sales Earnings rate</t>
  </si>
  <si>
    <t>How many cents of CF is generated per euro of sales?</t>
  </si>
  <si>
    <t>OCF/ Umsatz</t>
  </si>
  <si>
    <t>FK langfr.</t>
  </si>
  <si>
    <t>Langfristiges Fremdkapital</t>
  </si>
  <si>
    <t>Long-term Debt</t>
  </si>
  <si>
    <t>Ford.</t>
  </si>
  <si>
    <t>Forderungen aus Lieferungen und Leistungen</t>
  </si>
  <si>
    <t>Receiveables</t>
  </si>
  <si>
    <t>Financial stability</t>
  </si>
  <si>
    <t>equity ratio</t>
  </si>
  <si>
    <t>check business model for crisis resistance. A high equity ratio stands for security. How much leverage do I want to afford? Higher ratio for cyclical sectors.</t>
  </si>
  <si>
    <t>Equity/ blanace sheet total</t>
  </si>
  <si>
    <t>GKR</t>
  </si>
  <si>
    <t>Gesamtkapitalrendite</t>
  </si>
  <si>
    <t>Total Return on Capital</t>
  </si>
  <si>
    <t>GW</t>
  </si>
  <si>
    <t>Firmenwert</t>
  </si>
  <si>
    <t>Goodwill</t>
  </si>
  <si>
    <t>Gearing ratio</t>
  </si>
  <si>
    <t>coverage of net finacial liabilities by equity. Most important indicator of financial stability</t>
  </si>
  <si>
    <t>10-20% ideal, 20-50% good, 70%&lt; critical</t>
  </si>
  <si>
    <t>(Financeliabilities - Cash &amp; Equ.)/equity</t>
  </si>
  <si>
    <t>HuF</t>
  </si>
  <si>
    <t>Halb- und Fertigfabrikate</t>
  </si>
  <si>
    <t>Semi-finished and finished products</t>
  </si>
  <si>
    <t>Interest</t>
  </si>
  <si>
    <t>Zinsen</t>
  </si>
  <si>
    <t>Fremdkapitalzinsen, Fremdkapitalkosten</t>
  </si>
  <si>
    <t>JA</t>
  </si>
  <si>
    <t>Jahresabschluss</t>
  </si>
  <si>
    <t>Annual Report</t>
  </si>
  <si>
    <t>dynamic debt-equity ratio</t>
  </si>
  <si>
    <t>Theoretical debt repayment period with total FCF. Form Ø in case of fluctuating CF. Long-term liabilities also included?!</t>
  </si>
  <si>
    <t>&lt;2 Jahre very good, &gt;5 Jahre critical</t>
  </si>
  <si>
    <t>(Financeliabilities-Cash &amp; Equ.)/FCF</t>
  </si>
  <si>
    <t>KGV</t>
  </si>
  <si>
    <t>Kurs-Gewinn-Verhältnis</t>
  </si>
  <si>
    <t>Price-Earnings-Ratio</t>
  </si>
  <si>
    <t>PE-Ratio</t>
  </si>
  <si>
    <t>Net Debt</t>
  </si>
  <si>
    <t>Netto-Schulden</t>
  </si>
  <si>
    <t>OCF</t>
  </si>
  <si>
    <t>Operativer Cashflow</t>
  </si>
  <si>
    <t>Operating Cashflow</t>
  </si>
  <si>
    <t>Cashflow aus Betriebszweck</t>
  </si>
  <si>
    <t>Net Debt/EBITDA (Earnings before interest, taxes, depreciation and amortization)</t>
  </si>
  <si>
    <t>EBITDA = amount that can be used in the short term to service the interest burden</t>
  </si>
  <si>
    <t>&lt; 1 Jahr really good
&gt; 3 Jahre critical</t>
  </si>
  <si>
    <t>Net Debt/EBITDA</t>
  </si>
  <si>
    <t>PEG</t>
  </si>
  <si>
    <t>PEG-Ratio</t>
  </si>
  <si>
    <t>Price-Earnings-to-Growth-Ratio</t>
  </si>
  <si>
    <t>RHB</t>
  </si>
  <si>
    <t>Roh-, Hilfs-, Betriebsstoffe</t>
  </si>
  <si>
    <t>Raw Materials and Supplies</t>
  </si>
  <si>
    <t>Capital expenditure on property, plant and equipment</t>
  </si>
  <si>
    <t>How capital-intensive/ iInvestment-dependent is the business model?</t>
  </si>
  <si>
    <t>Must not be &gt; 100% in the long term!</t>
  </si>
  <si>
    <t>capital expenditure/OCF</t>
  </si>
  <si>
    <t>ROCE</t>
  </si>
  <si>
    <t>Rendite auf das eingesetzte Kapital</t>
  </si>
  <si>
    <t>Return on Capital Employed</t>
  </si>
  <si>
    <t>Eigenkapitalrendite</t>
  </si>
  <si>
    <t>Plant utilization rate</t>
  </si>
  <si>
    <t>Are tangible investments harmful low in the long term? How old are my assets/how much of my AV assets are already depreciated and will have to be replaced soon -&gt; industry comparison!</t>
  </si>
  <si>
    <t>Accumulated D&amp;A on property, plant and equipment/ property, plant and equipment at historical cost</t>
  </si>
  <si>
    <t>RS</t>
  </si>
  <si>
    <t>Rückstellungen</t>
  </si>
  <si>
    <t>Provisions</t>
  </si>
  <si>
    <t>(≠ Rücklagen)</t>
  </si>
  <si>
    <t>Umsatz</t>
  </si>
  <si>
    <t>Revenue</t>
  </si>
  <si>
    <t>Umsatzerlöse, Sales</t>
  </si>
  <si>
    <t>Growth rate</t>
  </si>
  <si>
    <t>If the value is &lt;1, you should check if enough is invested.If the value is &lt;1, you should check if enough is invested.</t>
  </si>
  <si>
    <t>Capital expenditure/ D&amp;A</t>
  </si>
  <si>
    <t>UV</t>
  </si>
  <si>
    <t>Umlaufvermögen</t>
  </si>
  <si>
    <t>Current Assets</t>
  </si>
  <si>
    <t>Circulating Assets, Circulating Capital</t>
  </si>
  <si>
    <t>Verb.</t>
  </si>
  <si>
    <t>Verbindlichkeiten gesamt</t>
  </si>
  <si>
    <t>Payables (total)</t>
  </si>
  <si>
    <t>Liabilities (total)</t>
  </si>
  <si>
    <t>CBR (Credit Balance Refund)</t>
  </si>
  <si>
    <t>How long can the company continue to operate at a loss? Pessimistic assumptions!</t>
  </si>
  <si>
    <t>At least 2 years</t>
  </si>
  <si>
    <t>Equity/ |Net loss|</t>
  </si>
  <si>
    <t>Verb. kurzfr.</t>
  </si>
  <si>
    <t>Verbindlichkeiten kurzfristig</t>
  </si>
  <si>
    <t>Short-term Payables</t>
  </si>
  <si>
    <t>Verb. langfr.</t>
  </si>
  <si>
    <t>Verbindlichkeiten langfristig</t>
  </si>
  <si>
    <t>Long-term Payables</t>
  </si>
  <si>
    <t>Current and non-current assets</t>
  </si>
  <si>
    <t>Depending on the business model</t>
  </si>
  <si>
    <t>more assets -&gt; company is more felxible</t>
  </si>
  <si>
    <t>CA/total balance sheet</t>
  </si>
  <si>
    <t>WC</t>
  </si>
  <si>
    <t>Umlaufkapital</t>
  </si>
  <si>
    <t>Working Capital</t>
  </si>
  <si>
    <t>Betriebsvermögen</t>
  </si>
  <si>
    <t>NCA/Balance sheet total</t>
  </si>
  <si>
    <t>WP</t>
  </si>
  <si>
    <t>Wertpapiere</t>
  </si>
  <si>
    <t>Anleihen &amp; Aktien der Aktiva (als Investment)</t>
  </si>
  <si>
    <t>Plant coverage ratio 1 &amp; 2</t>
  </si>
  <si>
    <t>Percentage coverage of Assets by equity</t>
  </si>
  <si>
    <t>1: 70-90% okay</t>
  </si>
  <si>
    <t>EK/non current assets</t>
  </si>
  <si>
    <t>CAGR</t>
  </si>
  <si>
    <t>Jährliche Wächstumsrate</t>
  </si>
  <si>
    <t>Compound Annual Growth Rate</t>
  </si>
  <si>
    <t>2: 130% target value</t>
  </si>
  <si>
    <t>(equity +  long-term debt) Assets</t>
  </si>
  <si>
    <t>GuV</t>
  </si>
  <si>
    <t>Gewinn- und Verlustrechnung</t>
  </si>
  <si>
    <t>Profit- and loss</t>
  </si>
  <si>
    <t>P&amp;L</t>
  </si>
  <si>
    <t>goodwill ratio</t>
  </si>
  <si>
    <t>How much of the equity consists of markup paid for acquisitions?</t>
  </si>
  <si>
    <t>Max. 30%</t>
  </si>
  <si>
    <t>Goodwill/Equity</t>
  </si>
  <si>
    <t>Working Capital Management</t>
  </si>
  <si>
    <t>Debtor and creditor maturity</t>
  </si>
  <si>
    <t>High (lower) values have a positive impact on CF. Target: Debit &lt; Credit</t>
  </si>
  <si>
    <t>How fast do I get my money?</t>
  </si>
  <si>
    <t>(ØReceivables*360)/revenue</t>
  </si>
  <si>
    <t>How late do I pay my bills`?</t>
  </si>
  <si>
    <t>(Ø Liabilities*360)/Umsatz</t>
  </si>
  <si>
    <t>1st degree liquidity</t>
  </si>
  <si>
    <t>Ratio of cash + short-term securities to short-term liabilities.</t>
  </si>
  <si>
    <t>10-20% are good</t>
  </si>
  <si>
    <t>(Cash &amp; Equ.+short tearm securities)/short term liabilities</t>
  </si>
  <si>
    <t>Liquidity 2nd degree</t>
  </si>
  <si>
    <t>Too high: ties up a lot of capital
Too low: financial instability</t>
  </si>
  <si>
    <t>90-100% target value</t>
  </si>
  <si>
    <t>(Cash &amp; Equ.+short tearm securities + receivables)/short term liabilities</t>
  </si>
  <si>
    <t>(Assets-inventory)/short term liabilities</t>
  </si>
  <si>
    <t>Liquidity 3rd degree</t>
  </si>
  <si>
    <t>Too high: security increases, but profitability decreases</t>
  </si>
  <si>
    <t>120-170% target value</t>
  </si>
  <si>
    <t>Assets / short term liabilities</t>
  </si>
  <si>
    <t>Inventory intensity(RHB)</t>
  </si>
  <si>
    <t xml:space="preserve">Measure of capital formation. A % increase indicates sales problems -&gt; look at time progression.	</t>
  </si>
  <si>
    <t xml:space="preserve">Raw materials and supplies/ total balance sheet </t>
  </si>
  <si>
    <t>Inventory turnover ratio</t>
  </si>
  <si>
    <t>Cost of materials/ Ø Inventory</t>
  </si>
  <si>
    <t>storage time in d</t>
  </si>
  <si>
    <t xml:space="preserve">for reasons of efficiency, the storage period should always be as short as possible without affecting the ability to deliver.	</t>
  </si>
  <si>
    <t>360/ Inventory turnover time</t>
  </si>
  <si>
    <t>Money envelope</t>
  </si>
  <si>
    <t>How long is capital actually tied up in inventories and receivables less outstanding invoices? 
Ergebnis in d</t>
  </si>
  <si>
    <t>Accounts receivable days + storage period - accounts payable days</t>
  </si>
  <si>
    <t>Order range</t>
  </si>
  <si>
    <t>(Order backlog*360)/ Sales last 12m</t>
  </si>
  <si>
    <t>Book-to-Bill-Ratio</t>
  </si>
  <si>
    <t>Compares the current order intake with the most recently achieved sales.</t>
  </si>
  <si>
    <t>&gt;1 is considered an indicator of increasing sales</t>
  </si>
  <si>
    <t>Incoming orders/sales</t>
  </si>
  <si>
    <t>dividend key figures</t>
  </si>
  <si>
    <t>Dividend yield</t>
  </si>
  <si>
    <t>Yield only through dividend payment</t>
  </si>
  <si>
    <t>May be lower for growth companies, or 0</t>
  </si>
  <si>
    <t>Share price/dividend</t>
  </si>
  <si>
    <t>Payout ratio (EBIT)</t>
  </si>
  <si>
    <t>How much of EBIT is used for the dividend?</t>
  </si>
  <si>
    <t>How much is left for interest?</t>
  </si>
  <si>
    <t>EBIT/(dividend*number of shares)</t>
  </si>
  <si>
    <t>Payout ratio (FCF)</t>
  </si>
  <si>
    <t>How much of FCF is used for dividends?</t>
  </si>
  <si>
    <t>FCF/(dividend*number of shares)</t>
  </si>
  <si>
    <t>Dividend growth 10y</t>
  </si>
  <si>
    <t>Has the company increased its dividends?</t>
  </si>
  <si>
    <t>Valuation ratios</t>
  </si>
  <si>
    <t>P/E ratio</t>
  </si>
  <si>
    <t>Duration for amortization through profit</t>
  </si>
  <si>
    <t>&lt; 10 favorable, 10 -20 okay, 20 &lt; expensive. Consider growth &amp; competition. Diluted EPS relevant</t>
  </si>
  <si>
    <t>Market capitalization/ Net income</t>
  </si>
  <si>
    <t>Share price/ EPS</t>
  </si>
  <si>
    <t>P/E ratio in relation to earnings growth</t>
  </si>
  <si>
    <t>Value should be max. 1, lower -&gt; cheaper</t>
  </si>
  <si>
    <t>P/E ratio/ earnings growth (CAGR3)</t>
  </si>
  <si>
    <t>P/E ratio/ earnings growth (CAGR5)</t>
  </si>
  <si>
    <t>P/B ratio</t>
  </si>
  <si>
    <t>Market capitalization to book value</t>
  </si>
  <si>
    <t>Correlates positively to EC yield</t>
  </si>
  <si>
    <t>Market capitalization/ Book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</si>
</sst>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b/>
      <u/>
      <sz val="16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sz val="18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1B1E25"/>
      <name val="Calibri"/>
      <family val="2"/>
      <scheme val="minor"/>
    </font>
    <font>
      <sz val="11"/>
      <color theme="1"/>
      <name val="Calibri"/>
      <family val="2"/>
    </font>
    <font>
      <b/>
      <sz val="26"/>
      <color theme="0"/>
      <name val="Calibri"/>
      <family val="2"/>
      <scheme val="minor"/>
    </font>
    <font>
      <sz val="2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1B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indexed="64"/>
      </left>
      <right/>
      <top style="thin">
        <color indexed="64"/>
      </top>
      <bottom style="medium">
        <color rgb="FF002060"/>
      </bottom>
      <diagonal/>
    </border>
    <border>
      <left/>
      <right/>
      <top style="thin">
        <color indexed="64"/>
      </top>
      <bottom style="medium">
        <color rgb="FF002060"/>
      </bottom>
      <diagonal/>
    </border>
    <border>
      <left/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indexed="64"/>
      </bottom>
      <diagonal/>
    </border>
    <border>
      <left style="medium">
        <color rgb="FF002060"/>
      </left>
      <right style="medium">
        <color rgb="FF002060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 style="medium">
        <color rgb="FF002060"/>
      </right>
      <top style="thin">
        <color indexed="64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rgb="FF92D050"/>
      </left>
      <right style="medium">
        <color rgb="FF002060"/>
      </right>
      <top/>
      <bottom style="medium">
        <color rgb="FF002060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</cellStyleXfs>
  <cellXfs count="271">
    <xf numFmtId="0" fontId="0" fillId="0" borderId="0" xfId="0"/>
    <xf numFmtId="0" fontId="4" fillId="0" borderId="0" xfId="2" applyFont="1"/>
    <xf numFmtId="0" fontId="5" fillId="2" borderId="0" xfId="2" applyFont="1" applyFill="1" applyAlignment="1">
      <alignment horizontal="center" vertical="center"/>
    </xf>
    <xf numFmtId="0" fontId="6" fillId="0" borderId="0" xfId="2" applyFont="1"/>
    <xf numFmtId="0" fontId="4" fillId="0" borderId="0" xfId="2" applyFont="1" applyAlignment="1">
      <alignment wrapText="1"/>
    </xf>
    <xf numFmtId="0" fontId="6" fillId="0" borderId="0" xfId="2" applyFont="1" applyAlignment="1">
      <alignment horizontal="left"/>
    </xf>
    <xf numFmtId="0" fontId="7" fillId="0" borderId="0" xfId="2" applyFont="1"/>
    <xf numFmtId="0" fontId="8" fillId="0" borderId="0" xfId="2" applyFont="1"/>
    <xf numFmtId="0" fontId="9" fillId="0" borderId="0" xfId="2" applyFont="1" applyAlignment="1">
      <alignment vertical="center"/>
    </xf>
    <xf numFmtId="0" fontId="12" fillId="0" borderId="0" xfId="0" applyFont="1"/>
    <xf numFmtId="0" fontId="17" fillId="2" borderId="1" xfId="0" applyFont="1" applyFill="1" applyBorder="1"/>
    <xf numFmtId="0" fontId="17" fillId="2" borderId="2" xfId="0" applyFont="1" applyFill="1" applyBorder="1"/>
    <xf numFmtId="0" fontId="17" fillId="2" borderId="3" xfId="0" applyFont="1" applyFill="1" applyBorder="1"/>
    <xf numFmtId="0" fontId="0" fillId="2" borderId="4" xfId="0" applyFill="1" applyBorder="1"/>
    <xf numFmtId="0" fontId="0" fillId="2" borderId="0" xfId="0" applyFill="1"/>
    <xf numFmtId="3" fontId="0" fillId="2" borderId="0" xfId="4" applyNumberFormat="1" applyFont="1" applyFill="1" applyAlignment="1">
      <alignment horizontal="right" vertical="center" wrapText="1"/>
    </xf>
    <xf numFmtId="3" fontId="0" fillId="2" borderId="5" xfId="4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0" fillId="3" borderId="4" xfId="4" applyNumberFormat="1" applyFont="1" applyFill="1" applyBorder="1" applyAlignment="1">
      <alignment horizontal="left" vertical="center" wrapText="1"/>
    </xf>
    <xf numFmtId="3" fontId="0" fillId="3" borderId="0" xfId="4" applyNumberFormat="1" applyFont="1" applyFill="1" applyAlignment="1">
      <alignment horizontal="right" vertical="center" wrapText="1"/>
    </xf>
    <xf numFmtId="0" fontId="0" fillId="3" borderId="5" xfId="0" applyFill="1" applyBorder="1"/>
    <xf numFmtId="9" fontId="0" fillId="3" borderId="0" xfId="1" applyFont="1" applyFill="1" applyBorder="1" applyAlignment="1">
      <alignment horizontal="right" vertical="center" wrapText="1"/>
    </xf>
    <xf numFmtId="9" fontId="0" fillId="2" borderId="0" xfId="1" applyFont="1" applyFill="1" applyBorder="1" applyAlignment="1">
      <alignment horizontal="right" vertical="center" wrapText="1"/>
    </xf>
    <xf numFmtId="0" fontId="0" fillId="3" borderId="4" xfId="0" applyFill="1" applyBorder="1"/>
    <xf numFmtId="0" fontId="0" fillId="3" borderId="0" xfId="0" applyFill="1"/>
    <xf numFmtId="3" fontId="0" fillId="3" borderId="5" xfId="4" applyNumberFormat="1" applyFont="1" applyFill="1" applyBorder="1" applyAlignment="1">
      <alignment horizontal="right" vertical="center" wrapText="1"/>
    </xf>
    <xf numFmtId="0" fontId="0" fillId="2" borderId="5" xfId="0" applyFill="1" applyBorder="1"/>
    <xf numFmtId="10" fontId="0" fillId="2" borderId="5" xfId="0" applyNumberFormat="1" applyFill="1" applyBorder="1"/>
    <xf numFmtId="3" fontId="0" fillId="2" borderId="5" xfId="0" applyNumberFormat="1" applyFill="1" applyBorder="1"/>
    <xf numFmtId="10" fontId="0" fillId="0" borderId="5" xfId="1" applyNumberFormat="1" applyFont="1" applyBorder="1"/>
    <xf numFmtId="0" fontId="0" fillId="2" borderId="5" xfId="1" applyNumberFormat="1" applyFont="1" applyFill="1" applyBorder="1"/>
    <xf numFmtId="10" fontId="0" fillId="2" borderId="0" xfId="1" applyNumberFormat="1" applyFont="1" applyFill="1" applyBorder="1"/>
    <xf numFmtId="10" fontId="0" fillId="2" borderId="4" xfId="1" applyNumberFormat="1" applyFont="1" applyFill="1" applyBorder="1"/>
    <xf numFmtId="1" fontId="0" fillId="2" borderId="5" xfId="0" applyNumberForma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3" fontId="0" fillId="2" borderId="8" xfId="0" applyNumberFormat="1" applyFill="1" applyBorder="1"/>
    <xf numFmtId="10" fontId="0" fillId="2" borderId="8" xfId="1" applyNumberFormat="1" applyFont="1" applyFill="1" applyBorder="1"/>
    <xf numFmtId="0" fontId="11" fillId="4" borderId="0" xfId="2" applyFont="1" applyFill="1" applyAlignment="1">
      <alignment horizontal="left"/>
    </xf>
    <xf numFmtId="0" fontId="4" fillId="4" borderId="0" xfId="2" applyFont="1" applyFill="1"/>
    <xf numFmtId="0" fontId="11" fillId="4" borderId="0" xfId="2" applyFont="1" applyFill="1"/>
    <xf numFmtId="0" fontId="13" fillId="4" borderId="0" xfId="2" applyFont="1" applyFill="1"/>
    <xf numFmtId="0" fontId="5" fillId="4" borderId="0" xfId="2" applyFont="1" applyFill="1" applyAlignment="1">
      <alignment horizontal="center" vertical="center"/>
    </xf>
    <xf numFmtId="0" fontId="5" fillId="4" borderId="0" xfId="2" applyFont="1" applyFill="1" applyAlignment="1">
      <alignment horizontal="left"/>
    </xf>
    <xf numFmtId="0" fontId="5" fillId="4" borderId="0" xfId="2" applyFont="1" applyFill="1"/>
    <xf numFmtId="0" fontId="11" fillId="2" borderId="0" xfId="2" applyFont="1" applyFill="1" applyAlignment="1">
      <alignment horizontal="left"/>
    </xf>
    <xf numFmtId="0" fontId="4" fillId="2" borderId="0" xfId="2" applyFont="1" applyFill="1"/>
    <xf numFmtId="0" fontId="5" fillId="2" borderId="2" xfId="2" applyFont="1" applyFill="1" applyBorder="1"/>
    <xf numFmtId="0" fontId="5" fillId="2" borderId="3" xfId="2" applyFont="1" applyFill="1" applyBorder="1"/>
    <xf numFmtId="0" fontId="4" fillId="2" borderId="0" xfId="2" applyFont="1" applyFill="1" applyAlignment="1">
      <alignment horizontal="center"/>
    </xf>
    <xf numFmtId="0" fontId="4" fillId="2" borderId="4" xfId="2" applyFont="1" applyFill="1" applyBorder="1"/>
    <xf numFmtId="0" fontId="4" fillId="2" borderId="5" xfId="2" applyFont="1" applyFill="1" applyBorder="1"/>
    <xf numFmtId="0" fontId="5" fillId="2" borderId="0" xfId="2" applyFont="1" applyFill="1"/>
    <xf numFmtId="0" fontId="5" fillId="2" borderId="5" xfId="2" applyFont="1" applyFill="1" applyBorder="1"/>
    <xf numFmtId="0" fontId="5" fillId="2" borderId="6" xfId="2" applyFont="1" applyFill="1" applyBorder="1"/>
    <xf numFmtId="0" fontId="5" fillId="2" borderId="7" xfId="2" applyFont="1" applyFill="1" applyBorder="1"/>
    <xf numFmtId="0" fontId="5" fillId="2" borderId="8" xfId="2" applyFont="1" applyFill="1" applyBorder="1"/>
    <xf numFmtId="0" fontId="14" fillId="2" borderId="0" xfId="2" applyFont="1" applyFill="1"/>
    <xf numFmtId="0" fontId="15" fillId="2" borderId="0" xfId="2" applyFont="1" applyFill="1"/>
    <xf numFmtId="9" fontId="4" fillId="2" borderId="0" xfId="3" applyFont="1" applyFill="1" applyBorder="1"/>
    <xf numFmtId="9" fontId="4" fillId="2" borderId="0" xfId="2" applyNumberFormat="1" applyFont="1" applyFill="1"/>
    <xf numFmtId="10" fontId="4" fillId="2" borderId="0" xfId="2" applyNumberFormat="1" applyFont="1" applyFill="1"/>
    <xf numFmtId="0" fontId="4" fillId="4" borderId="11" xfId="2" applyFont="1" applyFill="1" applyBorder="1"/>
    <xf numFmtId="0" fontId="5" fillId="4" borderId="16" xfId="2" applyFont="1" applyFill="1" applyBorder="1" applyAlignment="1">
      <alignment horizontal="center" vertical="center"/>
    </xf>
    <xf numFmtId="0" fontId="5" fillId="4" borderId="12" xfId="2" applyFont="1" applyFill="1" applyBorder="1" applyAlignment="1">
      <alignment horizontal="center" vertical="center"/>
    </xf>
    <xf numFmtId="0" fontId="4" fillId="4" borderId="12" xfId="2" applyFont="1" applyFill="1" applyBorder="1" applyAlignment="1">
      <alignment horizontal="center" vertical="center"/>
    </xf>
    <xf numFmtId="0" fontId="4" fillId="4" borderId="18" xfId="2" applyFont="1" applyFill="1" applyBorder="1" applyAlignment="1">
      <alignment horizontal="center" vertical="center"/>
    </xf>
    <xf numFmtId="0" fontId="5" fillId="4" borderId="14" xfId="2" applyFont="1" applyFill="1" applyBorder="1" applyAlignment="1">
      <alignment horizontal="center" vertical="center"/>
    </xf>
    <xf numFmtId="0" fontId="4" fillId="4" borderId="14" xfId="2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horizontal="center" vertical="center"/>
    </xf>
    <xf numFmtId="0" fontId="5" fillId="4" borderId="17" xfId="2" applyFont="1" applyFill="1" applyBorder="1" applyAlignment="1">
      <alignment horizontal="center" vertical="center"/>
    </xf>
    <xf numFmtId="0" fontId="4" fillId="4" borderId="17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/>
    </xf>
    <xf numFmtId="0" fontId="4" fillId="4" borderId="13" xfId="2" applyFont="1" applyFill="1" applyBorder="1" applyAlignment="1">
      <alignment horizontal="center" vertical="center"/>
    </xf>
    <xf numFmtId="0" fontId="5" fillId="4" borderId="9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/>
    </xf>
    <xf numFmtId="0" fontId="4" fillId="4" borderId="19" xfId="2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horizontal="center" vertical="center"/>
    </xf>
    <xf numFmtId="0" fontId="5" fillId="4" borderId="20" xfId="2" applyFont="1" applyFill="1" applyBorder="1" applyAlignment="1">
      <alignment horizontal="center" vertical="center"/>
    </xf>
    <xf numFmtId="0" fontId="4" fillId="4" borderId="20" xfId="2" applyFont="1" applyFill="1" applyBorder="1" applyAlignment="1">
      <alignment horizontal="center" vertical="center"/>
    </xf>
    <xf numFmtId="0" fontId="5" fillId="4" borderId="0" xfId="2" applyFont="1" applyFill="1" applyAlignment="1">
      <alignment horizontal="center"/>
    </xf>
    <xf numFmtId="0" fontId="6" fillId="0" borderId="26" xfId="2" applyFont="1" applyBorder="1"/>
    <xf numFmtId="0" fontId="4" fillId="4" borderId="23" xfId="2" applyFont="1" applyFill="1" applyBorder="1"/>
    <xf numFmtId="0" fontId="4" fillId="4" borderId="24" xfId="2" applyFont="1" applyFill="1" applyBorder="1"/>
    <xf numFmtId="0" fontId="4" fillId="4" borderId="25" xfId="2" applyFont="1" applyFill="1" applyBorder="1"/>
    <xf numFmtId="0" fontId="4" fillId="4" borderId="26" xfId="2" applyFont="1" applyFill="1" applyBorder="1"/>
    <xf numFmtId="0" fontId="5" fillId="4" borderId="25" xfId="2" applyFont="1" applyFill="1" applyBorder="1" applyAlignment="1">
      <alignment horizontal="center"/>
    </xf>
    <xf numFmtId="0" fontId="4" fillId="4" borderId="27" xfId="2" applyFont="1" applyFill="1" applyBorder="1"/>
    <xf numFmtId="0" fontId="4" fillId="4" borderId="28" xfId="2" applyFont="1" applyFill="1" applyBorder="1"/>
    <xf numFmtId="0" fontId="4" fillId="4" borderId="29" xfId="2" applyFont="1" applyFill="1" applyBorder="1"/>
    <xf numFmtId="0" fontId="0" fillId="2" borderId="33" xfId="0" applyFill="1" applyBorder="1"/>
    <xf numFmtId="0" fontId="0" fillId="2" borderId="34" xfId="0" applyFill="1" applyBorder="1"/>
    <xf numFmtId="1" fontId="1" fillId="2" borderId="34" xfId="4" applyNumberFormat="1" applyFont="1" applyFill="1" applyBorder="1" applyAlignment="1">
      <alignment horizontal="center" vertical="center" wrapText="1"/>
    </xf>
    <xf numFmtId="1" fontId="0" fillId="2" borderId="35" xfId="4" applyNumberFormat="1" applyFont="1" applyFill="1" applyBorder="1" applyAlignment="1">
      <alignment horizontal="center" vertical="center"/>
    </xf>
    <xf numFmtId="0" fontId="20" fillId="2" borderId="0" xfId="0" applyFont="1" applyFill="1"/>
    <xf numFmtId="0" fontId="21" fillId="2" borderId="0" xfId="0" applyFont="1" applyFill="1" applyAlignment="1">
      <alignment vertical="center"/>
    </xf>
    <xf numFmtId="0" fontId="2" fillId="2" borderId="0" xfId="0" applyFont="1" applyFill="1"/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right" vertical="top"/>
    </xf>
    <xf numFmtId="0" fontId="0" fillId="2" borderId="0" xfId="0" applyFill="1" applyAlignment="1">
      <alignment horizontal="right" vertical="top"/>
    </xf>
    <xf numFmtId="0" fontId="0" fillId="2" borderId="0" xfId="0" applyFill="1" applyAlignment="1">
      <alignment horizontal="left" vertical="top" wrapText="1"/>
    </xf>
    <xf numFmtId="0" fontId="2" fillId="2" borderId="25" xfId="0" applyFont="1" applyFill="1" applyBorder="1" applyAlignment="1">
      <alignment horizontal="left" vertical="top"/>
    </xf>
    <xf numFmtId="0" fontId="2" fillId="5" borderId="25" xfId="0" applyFont="1" applyFill="1" applyBorder="1" applyAlignment="1">
      <alignment horizontal="left" vertical="top"/>
    </xf>
    <xf numFmtId="0" fontId="0" fillId="5" borderId="0" xfId="0" applyFill="1" applyAlignment="1">
      <alignment vertical="top"/>
    </xf>
    <xf numFmtId="0" fontId="0" fillId="5" borderId="0" xfId="0" applyFill="1" applyAlignment="1">
      <alignment horizontal="left" vertical="top" wrapText="1"/>
    </xf>
    <xf numFmtId="0" fontId="0" fillId="5" borderId="0" xfId="0" applyFill="1" applyAlignment="1">
      <alignment horizontal="center" vertical="top"/>
    </xf>
    <xf numFmtId="0" fontId="0" fillId="5" borderId="0" xfId="0" applyFill="1" applyAlignment="1">
      <alignment horizontal="left" vertical="top"/>
    </xf>
    <xf numFmtId="0" fontId="0" fillId="2" borderId="26" xfId="0" applyFill="1" applyBorder="1" applyAlignment="1">
      <alignment horizontal="right" vertical="top"/>
    </xf>
    <xf numFmtId="0" fontId="0" fillId="5" borderId="26" xfId="0" applyFill="1" applyBorder="1" applyAlignment="1">
      <alignment horizontal="right" vertical="top"/>
    </xf>
    <xf numFmtId="0" fontId="2" fillId="0" borderId="25" xfId="0" applyFont="1" applyBorder="1" applyAlignment="1">
      <alignment horizontal="left" vertical="top"/>
    </xf>
    <xf numFmtId="0" fontId="0" fillId="0" borderId="26" xfId="0" applyBorder="1" applyAlignment="1">
      <alignment horizontal="right" vertical="top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8" xfId="0" applyBorder="1" applyAlignment="1">
      <alignment horizontal="center" vertical="top"/>
    </xf>
    <xf numFmtId="0" fontId="0" fillId="0" borderId="29" xfId="0" applyBorder="1" applyAlignment="1">
      <alignment horizontal="right" vertical="top"/>
    </xf>
    <xf numFmtId="0" fontId="2" fillId="2" borderId="22" xfId="0" applyFont="1" applyFill="1" applyBorder="1" applyAlignment="1">
      <alignment horizontal="left" vertical="top"/>
    </xf>
    <xf numFmtId="0" fontId="2" fillId="2" borderId="23" xfId="0" applyFont="1" applyFill="1" applyBorder="1" applyAlignment="1">
      <alignment horizontal="left" vertical="top"/>
    </xf>
    <xf numFmtId="0" fontId="2" fillId="2" borderId="23" xfId="0" applyFont="1" applyFill="1" applyBorder="1" applyAlignment="1">
      <alignment horizontal="center" vertical="top"/>
    </xf>
    <xf numFmtId="0" fontId="0" fillId="2" borderId="23" xfId="0" applyFill="1" applyBorder="1" applyAlignment="1">
      <alignment vertical="top" wrapText="1"/>
    </xf>
    <xf numFmtId="0" fontId="23" fillId="0" borderId="23" xfId="0" applyFont="1" applyBorder="1" applyAlignment="1">
      <alignment vertical="top" wrapText="1"/>
    </xf>
    <xf numFmtId="0" fontId="0" fillId="2" borderId="26" xfId="0" applyFill="1" applyBorder="1" applyAlignment="1">
      <alignment horizontal="left" vertical="top"/>
    </xf>
    <xf numFmtId="0" fontId="0" fillId="5" borderId="26" xfId="0" applyFill="1" applyBorder="1" applyAlignment="1">
      <alignment horizontal="left" vertical="top" wrapText="1"/>
    </xf>
    <xf numFmtId="0" fontId="0" fillId="5" borderId="26" xfId="0" applyFill="1" applyBorder="1" applyAlignment="1">
      <alignment horizontal="left" vertical="top"/>
    </xf>
    <xf numFmtId="0" fontId="0" fillId="2" borderId="26" xfId="0" applyFill="1" applyBorder="1" applyAlignment="1">
      <alignment horizontal="left" vertical="top" wrapText="1"/>
    </xf>
    <xf numFmtId="0" fontId="0" fillId="0" borderId="26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22" fillId="2" borderId="0" xfId="0" applyFont="1" applyFill="1"/>
    <xf numFmtId="0" fontId="0" fillId="2" borderId="41" xfId="0" applyFill="1" applyBorder="1" applyAlignment="1">
      <alignment horizontal="right" vertical="top"/>
    </xf>
    <xf numFmtId="0" fontId="0" fillId="5" borderId="23" xfId="0" applyFill="1" applyBorder="1" applyAlignment="1">
      <alignment horizontal="left" vertical="top"/>
    </xf>
    <xf numFmtId="0" fontId="0" fillId="5" borderId="24" xfId="0" applyFill="1" applyBorder="1" applyAlignment="1">
      <alignment horizontal="left" vertical="top"/>
    </xf>
    <xf numFmtId="0" fontId="0" fillId="5" borderId="24" xfId="0" applyFill="1" applyBorder="1" applyAlignment="1">
      <alignment horizontal="right" vertical="top"/>
    </xf>
    <xf numFmtId="0" fontId="2" fillId="2" borderId="24" xfId="0" applyFont="1" applyFill="1" applyBorder="1" applyAlignment="1">
      <alignment horizontal="right" vertical="top"/>
    </xf>
    <xf numFmtId="0" fontId="0" fillId="0" borderId="42" xfId="0" applyBorder="1" applyAlignment="1">
      <alignment horizontal="left" vertical="top"/>
    </xf>
    <xf numFmtId="0" fontId="0" fillId="0" borderId="26" xfId="0" applyBorder="1"/>
    <xf numFmtId="0" fontId="2" fillId="2" borderId="32" xfId="0" applyFont="1" applyFill="1" applyBorder="1"/>
    <xf numFmtId="0" fontId="0" fillId="0" borderId="26" xfId="0" applyBorder="1" applyAlignment="1">
      <alignment horizontal="left" vertical="top" wrapText="1"/>
    </xf>
    <xf numFmtId="0" fontId="2" fillId="2" borderId="21" xfId="0" applyFont="1" applyFill="1" applyBorder="1"/>
    <xf numFmtId="0" fontId="0" fillId="5" borderId="40" xfId="0" applyFill="1" applyBorder="1" applyAlignment="1">
      <alignment horizontal="left" vertical="top"/>
    </xf>
    <xf numFmtId="0" fontId="0" fillId="0" borderId="40" xfId="0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26" fillId="6" borderId="0" xfId="0" applyFont="1" applyFill="1"/>
    <xf numFmtId="0" fontId="25" fillId="6" borderId="0" xfId="0" applyFont="1" applyFill="1"/>
    <xf numFmtId="0" fontId="25" fillId="0" borderId="0" xfId="0" applyFont="1"/>
    <xf numFmtId="0" fontId="27" fillId="0" borderId="0" xfId="0" applyFont="1"/>
    <xf numFmtId="0" fontId="6" fillId="0" borderId="4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21" fillId="0" borderId="21" xfId="0" applyFont="1" applyBorder="1"/>
    <xf numFmtId="0" fontId="13" fillId="0" borderId="21" xfId="0" applyFont="1" applyBorder="1" applyAlignment="1">
      <alignment horizontal="left" vertical="center" wrapText="1"/>
    </xf>
    <xf numFmtId="0" fontId="6" fillId="0" borderId="40" xfId="2" applyFont="1" applyBorder="1"/>
    <xf numFmtId="0" fontId="6" fillId="0" borderId="41" xfId="2" applyFont="1" applyBorder="1"/>
    <xf numFmtId="0" fontId="7" fillId="0" borderId="21" xfId="2" applyFont="1" applyBorder="1"/>
    <xf numFmtId="0" fontId="28" fillId="0" borderId="0" xfId="5" applyFont="1"/>
    <xf numFmtId="0" fontId="28" fillId="0" borderId="0" xfId="5" quotePrefix="1" applyFont="1"/>
    <xf numFmtId="0" fontId="4" fillId="0" borderId="22" xfId="2" applyFont="1" applyBorder="1" applyAlignment="1">
      <alignment wrapText="1"/>
    </xf>
    <xf numFmtId="0" fontId="4" fillId="0" borderId="23" xfId="2" applyFont="1" applyBorder="1" applyAlignment="1">
      <alignment wrapText="1"/>
    </xf>
    <xf numFmtId="0" fontId="4" fillId="0" borderId="24" xfId="2" applyFont="1" applyBorder="1" applyAlignment="1">
      <alignment wrapText="1"/>
    </xf>
    <xf numFmtId="0" fontId="4" fillId="0" borderId="25" xfId="2" applyFont="1" applyBorder="1" applyAlignment="1">
      <alignment wrapText="1"/>
    </xf>
    <xf numFmtId="0" fontId="4" fillId="0" borderId="0" xfId="2" applyFont="1" applyAlignment="1">
      <alignment wrapText="1"/>
    </xf>
    <xf numFmtId="0" fontId="4" fillId="0" borderId="26" xfId="2" applyFont="1" applyBorder="1" applyAlignment="1">
      <alignment wrapText="1"/>
    </xf>
    <xf numFmtId="0" fontId="4" fillId="0" borderId="27" xfId="2" applyFont="1" applyBorder="1" applyAlignment="1">
      <alignment wrapText="1"/>
    </xf>
    <xf numFmtId="0" fontId="4" fillId="0" borderId="2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0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32" xfId="2" applyFont="1" applyBorder="1" applyAlignment="1">
      <alignment wrapText="1"/>
    </xf>
    <xf numFmtId="0" fontId="25" fillId="6" borderId="0" xfId="2" applyFont="1" applyFill="1" applyAlignment="1">
      <alignment horizontal="center" vertical="center"/>
    </xf>
    <xf numFmtId="0" fontId="5" fillId="0" borderId="30" xfId="2" applyFont="1" applyBorder="1" applyAlignment="1">
      <alignment wrapText="1"/>
    </xf>
    <xf numFmtId="0" fontId="4" fillId="0" borderId="30" xfId="2" applyFont="1" applyBorder="1" applyAlignment="1">
      <alignment horizontal="left" wrapText="1"/>
    </xf>
    <xf numFmtId="0" fontId="4" fillId="0" borderId="31" xfId="2" applyFont="1" applyBorder="1" applyAlignment="1">
      <alignment horizontal="left" wrapText="1"/>
    </xf>
    <xf numFmtId="0" fontId="4" fillId="0" borderId="32" xfId="2" applyFont="1" applyBorder="1" applyAlignment="1">
      <alignment horizontal="left" wrapText="1"/>
    </xf>
    <xf numFmtId="0" fontId="4" fillId="0" borderId="22" xfId="2" applyFont="1" applyBorder="1" applyAlignment="1">
      <alignment horizontal="center" wrapText="1"/>
    </xf>
    <xf numFmtId="0" fontId="4" fillId="0" borderId="23" xfId="2" applyFont="1" applyBorder="1" applyAlignment="1">
      <alignment horizontal="center" wrapText="1"/>
    </xf>
    <xf numFmtId="0" fontId="4" fillId="0" borderId="24" xfId="2" applyFont="1" applyBorder="1" applyAlignment="1">
      <alignment horizontal="center" wrapText="1"/>
    </xf>
    <xf numFmtId="0" fontId="4" fillId="0" borderId="25" xfId="2" applyFont="1" applyBorder="1" applyAlignment="1">
      <alignment horizontal="center" wrapText="1"/>
    </xf>
    <xf numFmtId="0" fontId="4" fillId="0" borderId="0" xfId="2" applyFont="1" applyAlignment="1">
      <alignment horizontal="center" wrapText="1"/>
    </xf>
    <xf numFmtId="0" fontId="4" fillId="0" borderId="26" xfId="2" applyFont="1" applyBorder="1" applyAlignment="1">
      <alignment horizontal="center" wrapText="1"/>
    </xf>
    <xf numFmtId="0" fontId="4" fillId="0" borderId="27" xfId="2" applyFont="1" applyBorder="1" applyAlignment="1">
      <alignment horizontal="center" wrapText="1"/>
    </xf>
    <xf numFmtId="0" fontId="4" fillId="0" borderId="28" xfId="2" applyFont="1" applyBorder="1" applyAlignment="1">
      <alignment horizontal="center" wrapText="1"/>
    </xf>
    <xf numFmtId="0" fontId="4" fillId="0" borderId="29" xfId="2" applyFont="1" applyBorder="1" applyAlignment="1">
      <alignment horizontal="center" wrapText="1"/>
    </xf>
    <xf numFmtId="0" fontId="11" fillId="4" borderId="0" xfId="2" applyFont="1" applyFill="1" applyAlignment="1">
      <alignment horizontal="left"/>
    </xf>
    <xf numFmtId="0" fontId="4" fillId="0" borderId="22" xfId="2" applyFont="1" applyBorder="1" applyAlignment="1">
      <alignment horizontal="left" vertical="top" wrapText="1"/>
    </xf>
    <xf numFmtId="0" fontId="4" fillId="0" borderId="23" xfId="2" applyFont="1" applyBorder="1" applyAlignment="1">
      <alignment horizontal="left" vertical="top" wrapText="1"/>
    </xf>
    <xf numFmtId="0" fontId="4" fillId="0" borderId="24" xfId="2" applyFont="1" applyBorder="1" applyAlignment="1">
      <alignment horizontal="left" vertical="top" wrapText="1"/>
    </xf>
    <xf numFmtId="0" fontId="4" fillId="0" borderId="25" xfId="2" applyFont="1" applyBorder="1" applyAlignment="1">
      <alignment horizontal="left" vertical="top" wrapText="1"/>
    </xf>
    <xf numFmtId="0" fontId="4" fillId="0" borderId="0" xfId="2" applyFont="1" applyAlignment="1">
      <alignment horizontal="left" vertical="top" wrapText="1"/>
    </xf>
    <xf numFmtId="0" fontId="4" fillId="0" borderId="26" xfId="2" applyFont="1" applyBorder="1" applyAlignment="1">
      <alignment horizontal="left" vertical="top" wrapText="1"/>
    </xf>
    <xf numFmtId="0" fontId="4" fillId="0" borderId="27" xfId="2" applyFont="1" applyBorder="1" applyAlignment="1">
      <alignment horizontal="left" vertical="top" wrapText="1"/>
    </xf>
    <xf numFmtId="0" fontId="4" fillId="0" borderId="28" xfId="2" applyFont="1" applyBorder="1" applyAlignment="1">
      <alignment horizontal="left" vertical="top" wrapText="1"/>
    </xf>
    <xf numFmtId="0" fontId="4" fillId="0" borderId="29" xfId="2" applyFont="1" applyBorder="1" applyAlignment="1">
      <alignment horizontal="left" vertical="top" wrapText="1"/>
    </xf>
    <xf numFmtId="0" fontId="5" fillId="4" borderId="0" xfId="2" applyFont="1" applyFill="1" applyAlignment="1">
      <alignment horizontal="left"/>
    </xf>
    <xf numFmtId="0" fontId="5" fillId="4" borderId="10" xfId="2" applyFont="1" applyFill="1" applyBorder="1" applyAlignment="1">
      <alignment horizontal="left"/>
    </xf>
    <xf numFmtId="0" fontId="5" fillId="4" borderId="0" xfId="2" applyFont="1" applyFill="1" applyAlignment="1">
      <alignment horizontal="center"/>
    </xf>
    <xf numFmtId="0" fontId="5" fillId="4" borderId="26" xfId="2" applyFont="1" applyFill="1" applyBorder="1" applyAlignment="1">
      <alignment horizontal="center"/>
    </xf>
    <xf numFmtId="0" fontId="7" fillId="4" borderId="22" xfId="2" applyFont="1" applyFill="1" applyBorder="1" applyAlignment="1">
      <alignment horizontal="left"/>
    </xf>
    <xf numFmtId="0" fontId="7" fillId="4" borderId="23" xfId="2" applyFont="1" applyFill="1" applyBorder="1" applyAlignment="1">
      <alignment horizontal="left"/>
    </xf>
    <xf numFmtId="0" fontId="5" fillId="4" borderId="28" xfId="2" applyFont="1" applyFill="1" applyBorder="1" applyAlignment="1">
      <alignment horizontal="center"/>
    </xf>
    <xf numFmtId="0" fontId="5" fillId="4" borderId="29" xfId="2" applyFont="1" applyFill="1" applyBorder="1" applyAlignment="1">
      <alignment horizontal="center"/>
    </xf>
    <xf numFmtId="0" fontId="11" fillId="2" borderId="0" xfId="2" applyFont="1" applyFill="1" applyAlignment="1">
      <alignment horizontal="left"/>
    </xf>
    <xf numFmtId="0" fontId="7" fillId="2" borderId="0" xfId="2" applyFont="1" applyFill="1" applyAlignment="1">
      <alignment horizontal="left"/>
    </xf>
    <xf numFmtId="0" fontId="2" fillId="0" borderId="7" xfId="0" applyFont="1" applyBorder="1" applyAlignment="1">
      <alignment horizontal="center"/>
    </xf>
    <xf numFmtId="3" fontId="0" fillId="3" borderId="4" xfId="4" applyNumberFormat="1" applyFont="1" applyFill="1" applyBorder="1" applyAlignment="1">
      <alignment horizontal="left" vertical="center" wrapText="1"/>
    </xf>
    <xf numFmtId="3" fontId="0" fillId="3" borderId="0" xfId="4" applyNumberFormat="1" applyFont="1" applyFill="1" applyAlignment="1">
      <alignment horizontal="left" vertical="center" wrapText="1"/>
    </xf>
    <xf numFmtId="3" fontId="0" fillId="2" borderId="4" xfId="4" applyNumberFormat="1" applyFont="1" applyFill="1" applyBorder="1" applyAlignment="1">
      <alignment vertical="center" wrapText="1"/>
    </xf>
    <xf numFmtId="3" fontId="0" fillId="2" borderId="0" xfId="4" applyNumberFormat="1" applyFont="1" applyFill="1" applyAlignment="1">
      <alignment vertical="center" wrapText="1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20" fillId="2" borderId="39" xfId="0" applyFont="1" applyFill="1" applyBorder="1" applyAlignment="1">
      <alignment horizontal="center" vertical="center" textRotation="90"/>
    </xf>
    <xf numFmtId="0" fontId="20" fillId="2" borderId="40" xfId="0" applyFont="1" applyFill="1" applyBorder="1" applyAlignment="1">
      <alignment horizontal="center" vertical="center" textRotation="90"/>
    </xf>
    <xf numFmtId="0" fontId="20" fillId="2" borderId="41" xfId="0" applyFont="1" applyFill="1" applyBorder="1" applyAlignment="1">
      <alignment horizontal="center" vertical="center" textRotation="90"/>
    </xf>
    <xf numFmtId="0" fontId="2" fillId="2" borderId="22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/>
    </xf>
    <xf numFmtId="0" fontId="0" fillId="2" borderId="23" xfId="0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2" borderId="24" xfId="0" applyFill="1" applyBorder="1" applyAlignment="1">
      <alignment horizontal="left" vertical="top" wrapText="1"/>
    </xf>
    <xf numFmtId="0" fontId="0" fillId="2" borderId="26" xfId="0" applyFill="1" applyBorder="1" applyAlignment="1">
      <alignment horizontal="left" vertical="top"/>
    </xf>
    <xf numFmtId="0" fontId="0" fillId="2" borderId="39" xfId="0" applyFill="1" applyBorder="1" applyAlignment="1">
      <alignment horizontal="right" vertical="top"/>
    </xf>
    <xf numFmtId="0" fontId="0" fillId="2" borderId="40" xfId="0" applyFill="1" applyBorder="1" applyAlignment="1">
      <alignment horizontal="right" vertical="top"/>
    </xf>
    <xf numFmtId="0" fontId="2" fillId="5" borderId="25" xfId="0" applyFont="1" applyFill="1" applyBorder="1" applyAlignment="1">
      <alignment horizontal="left" vertical="top"/>
    </xf>
    <xf numFmtId="0" fontId="0" fillId="5" borderId="0" xfId="0" applyFill="1" applyAlignment="1">
      <alignment horizontal="left" vertical="top" wrapText="1"/>
    </xf>
    <xf numFmtId="0" fontId="0" fillId="5" borderId="0" xfId="0" applyFill="1" applyAlignment="1">
      <alignment horizontal="center" vertical="top"/>
    </xf>
    <xf numFmtId="0" fontId="0" fillId="5" borderId="26" xfId="0" applyFill="1" applyBorder="1" applyAlignment="1">
      <alignment horizontal="left" vertical="top" wrapText="1"/>
    </xf>
    <xf numFmtId="0" fontId="0" fillId="5" borderId="26" xfId="0" applyFill="1" applyBorder="1" applyAlignment="1">
      <alignment horizontal="right" vertical="top"/>
    </xf>
    <xf numFmtId="0" fontId="2" fillId="2" borderId="25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center" vertical="top"/>
    </xf>
    <xf numFmtId="0" fontId="0" fillId="2" borderId="26" xfId="0" applyFill="1" applyBorder="1" applyAlignment="1">
      <alignment horizontal="right" vertical="top"/>
    </xf>
    <xf numFmtId="0" fontId="21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top" wrapText="1"/>
    </xf>
    <xf numFmtId="0" fontId="2" fillId="5" borderId="25" xfId="0" applyFont="1" applyFill="1" applyBorder="1" applyAlignment="1">
      <alignment horizontal="left" vertical="top" wrapText="1"/>
    </xf>
    <xf numFmtId="0" fontId="0" fillId="5" borderId="0" xfId="0" applyFill="1" applyAlignment="1">
      <alignment horizontal="left" vertical="top"/>
    </xf>
    <xf numFmtId="0" fontId="0" fillId="5" borderId="26" xfId="0" applyFill="1" applyBorder="1" applyAlignment="1">
      <alignment horizontal="left" vertical="top"/>
    </xf>
    <xf numFmtId="0" fontId="2" fillId="5" borderId="27" xfId="0" applyFont="1" applyFill="1" applyBorder="1" applyAlignment="1">
      <alignment horizontal="left" vertical="top"/>
    </xf>
    <xf numFmtId="0" fontId="0" fillId="5" borderId="28" xfId="0" applyFill="1" applyBorder="1" applyAlignment="1">
      <alignment horizontal="left" vertical="top"/>
    </xf>
    <xf numFmtId="0" fontId="0" fillId="5" borderId="28" xfId="0" applyFill="1" applyBorder="1" applyAlignment="1">
      <alignment horizontal="center" vertical="top"/>
    </xf>
    <xf numFmtId="0" fontId="0" fillId="5" borderId="29" xfId="0" applyFill="1" applyBorder="1" applyAlignment="1">
      <alignment horizontal="left" vertical="top" wrapText="1"/>
    </xf>
    <xf numFmtId="0" fontId="0" fillId="5" borderId="29" xfId="0" applyFill="1" applyBorder="1" applyAlignment="1">
      <alignment horizontal="right" vertical="top"/>
    </xf>
    <xf numFmtId="9" fontId="0" fillId="5" borderId="26" xfId="1" applyFont="1" applyFill="1" applyBorder="1" applyAlignment="1">
      <alignment horizontal="right" vertical="top"/>
    </xf>
    <xf numFmtId="0" fontId="0" fillId="2" borderId="26" xfId="0" applyFill="1" applyBorder="1" applyAlignment="1">
      <alignment horizontal="left" vertical="top" wrapText="1"/>
    </xf>
    <xf numFmtId="9" fontId="0" fillId="2" borderId="26" xfId="1" applyFont="1" applyFill="1" applyBorder="1" applyAlignment="1">
      <alignment horizontal="right" vertical="top"/>
    </xf>
    <xf numFmtId="0" fontId="0" fillId="5" borderId="0" xfId="0" applyFill="1" applyAlignment="1">
      <alignment horizontal="center" vertical="top" wrapText="1"/>
    </xf>
    <xf numFmtId="0" fontId="2" fillId="5" borderId="22" xfId="0" applyFont="1" applyFill="1" applyBorder="1" applyAlignment="1">
      <alignment horizontal="left" vertical="top" wrapText="1"/>
    </xf>
    <xf numFmtId="0" fontId="0" fillId="5" borderId="23" xfId="0" applyFill="1" applyBorder="1" applyAlignment="1">
      <alignment horizontal="left" vertical="top" wrapText="1"/>
    </xf>
    <xf numFmtId="0" fontId="0" fillId="5" borderId="23" xfId="0" applyFill="1" applyBorder="1" applyAlignment="1">
      <alignment horizontal="center" vertical="top"/>
    </xf>
    <xf numFmtId="0" fontId="20" fillId="2" borderId="36" xfId="0" applyFont="1" applyFill="1" applyBorder="1" applyAlignment="1">
      <alignment horizontal="center" vertical="center" textRotation="90"/>
    </xf>
    <xf numFmtId="0" fontId="20" fillId="2" borderId="37" xfId="0" applyFont="1" applyFill="1" applyBorder="1" applyAlignment="1">
      <alignment horizontal="center" vertical="center" textRotation="90"/>
    </xf>
    <xf numFmtId="0" fontId="20" fillId="2" borderId="38" xfId="0" applyFont="1" applyFill="1" applyBorder="1" applyAlignment="1">
      <alignment horizontal="center" vertical="center" textRotation="90"/>
    </xf>
    <xf numFmtId="0" fontId="2" fillId="0" borderId="25" xfId="0" applyFont="1" applyBorder="1" applyAlignment="1">
      <alignment horizontal="left" vertical="top"/>
    </xf>
    <xf numFmtId="0" fontId="2" fillId="2" borderId="27" xfId="0" applyFont="1" applyFill="1" applyBorder="1" applyAlignment="1">
      <alignment horizontal="left" vertical="top"/>
    </xf>
    <xf numFmtId="0" fontId="0" fillId="2" borderId="28" xfId="0" applyFill="1" applyBorder="1" applyAlignment="1">
      <alignment horizontal="left" vertical="top" wrapText="1"/>
    </xf>
    <xf numFmtId="0" fontId="0" fillId="2" borderId="28" xfId="0" applyFill="1" applyBorder="1" applyAlignment="1">
      <alignment horizontal="center" vertical="top"/>
    </xf>
    <xf numFmtId="0" fontId="0" fillId="2" borderId="29" xfId="0" applyFill="1" applyBorder="1" applyAlignment="1">
      <alignment horizontal="left" vertical="top"/>
    </xf>
    <xf numFmtId="0" fontId="7" fillId="0" borderId="0" xfId="2" applyFont="1" applyAlignment="1"/>
    <xf numFmtId="0" fontId="8" fillId="0" borderId="0" xfId="2" applyFont="1" applyAlignment="1"/>
    <xf numFmtId="0" fontId="5" fillId="4" borderId="0" xfId="2" applyFont="1" applyFill="1" applyAlignment="1"/>
    <xf numFmtId="0" fontId="5" fillId="4" borderId="10" xfId="2" applyFont="1" applyFill="1" applyBorder="1" applyAlignment="1"/>
    <xf numFmtId="0" fontId="5" fillId="2" borderId="0" xfId="2" applyFont="1" applyFill="1" applyAlignment="1"/>
    <xf numFmtId="0" fontId="5" fillId="2" borderId="1" xfId="2" applyFont="1" applyFill="1" applyBorder="1" applyAlignment="1"/>
    <xf numFmtId="0" fontId="5" fillId="2" borderId="2" xfId="2" applyFont="1" applyFill="1" applyBorder="1" applyAlignment="1"/>
    <xf numFmtId="0" fontId="4" fillId="2" borderId="0" xfId="2" applyFont="1" applyFill="1" applyAlignment="1"/>
    <xf numFmtId="0" fontId="4" fillId="2" borderId="4" xfId="2" applyFont="1" applyFill="1" applyBorder="1" applyAlignment="1"/>
    <xf numFmtId="0" fontId="5" fillId="2" borderId="4" xfId="2" applyFont="1" applyFill="1" applyBorder="1" applyAlignment="1"/>
    <xf numFmtId="0" fontId="15" fillId="2" borderId="0" xfId="2" applyFont="1" applyFill="1" applyAlignment="1"/>
    <xf numFmtId="0" fontId="16" fillId="2" borderId="0" xfId="2" applyFont="1" applyFill="1" applyAlignment="1"/>
  </cellXfs>
  <cellStyles count="6">
    <cellStyle name="Hyperlink" xfId="5" builtinId="8"/>
    <cellStyle name="Normal" xfId="0" builtinId="0"/>
    <cellStyle name="Normal 2" xfId="2" xr:uid="{631876B2-83DC-4D82-A052-4C6B49342808}"/>
    <cellStyle name="Per cent" xfId="1" builtinId="5"/>
    <cellStyle name="Percent 2" xfId="3" xr:uid="{80658A3D-6C79-4707-8809-9A17AC0164DB}"/>
    <cellStyle name="Standard 2" xfId="4" xr:uid="{1973D8E8-2A4D-47A9-A9C3-B9FD70C91911}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1B50"/>
      <color rgb="FF001C54"/>
      <color rgb="FF000066"/>
      <color rgb="FF0016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152400</xdr:rowOff>
    </xdr:from>
    <xdr:to>
      <xdr:col>1</xdr:col>
      <xdr:colOff>1228725</xdr:colOff>
      <xdr:row>7</xdr:row>
      <xdr:rowOff>54253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5482896-722B-43DC-82E5-E506F2748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152400"/>
          <a:ext cx="1238250" cy="1235353"/>
        </a:xfrm>
        <a:prstGeom prst="rect">
          <a:avLst/>
        </a:prstGeom>
        <a:solidFill>
          <a:srgbClr val="00B0F0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104775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EBD202EA-0559-11C2-75C2-B74CB017F8A5}"/>
            </a:ext>
          </a:extLst>
        </xdr:cNvPr>
        <xdr:cNvSpPr>
          <a:spLocks noChangeAspect="1" noChangeArrowheads="1"/>
        </xdr:cNvSpPr>
      </xdr:nvSpPr>
      <xdr:spPr bwMode="auto">
        <a:xfrm>
          <a:off x="7334250" y="83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734785</xdr:colOff>
      <xdr:row>0</xdr:row>
      <xdr:rowOff>204106</xdr:rowOff>
    </xdr:from>
    <xdr:to>
      <xdr:col>1</xdr:col>
      <xdr:colOff>1224642</xdr:colOff>
      <xdr:row>7</xdr:row>
      <xdr:rowOff>10709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8540FBE-3413-6687-E4D6-DB055E63A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785" y="204106"/>
          <a:ext cx="1238250" cy="1235353"/>
        </a:xfrm>
        <a:prstGeom prst="rect">
          <a:avLst/>
        </a:prstGeom>
        <a:solidFill>
          <a:srgbClr val="00B0F0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180975</xdr:rowOff>
    </xdr:from>
    <xdr:to>
      <xdr:col>2</xdr:col>
      <xdr:colOff>419100</xdr:colOff>
      <xdr:row>7</xdr:row>
      <xdr:rowOff>82828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56AC7D8-ED1B-499E-9B74-FC76078A5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0975"/>
          <a:ext cx="1238250" cy="1235353"/>
        </a:xfrm>
        <a:prstGeom prst="rect">
          <a:avLst/>
        </a:prstGeom>
        <a:solidFill>
          <a:srgbClr val="00B0F0"/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685336</xdr:colOff>
      <xdr:row>1</xdr:row>
      <xdr:rowOff>11616</xdr:rowOff>
    </xdr:from>
    <xdr:to>
      <xdr:col>2</xdr:col>
      <xdr:colOff>738769</xdr:colOff>
      <xdr:row>6</xdr:row>
      <xdr:rowOff>27304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DF9DDFB-CDA1-4E19-9843-969E0E4CB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336" y="255549"/>
          <a:ext cx="1238250" cy="1235353"/>
        </a:xfrm>
        <a:prstGeom prst="rect">
          <a:avLst/>
        </a:prstGeom>
        <a:solidFill>
          <a:srgbClr val="00B0F0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FC43A-799A-40B6-9F1F-6EEC4EB79DF2}">
  <sheetPr>
    <tabColor rgb="FF002060"/>
  </sheetPr>
  <dimension ref="B9:H37"/>
  <sheetViews>
    <sheetView showGridLines="0" zoomScale="85" zoomScaleNormal="85" workbookViewId="0">
      <selection activeCell="B23" sqref="B23"/>
    </sheetView>
  </sheetViews>
  <sheetFormatPr defaultColWidth="11.42578125" defaultRowHeight="15"/>
  <cols>
    <col min="2" max="2" width="100.7109375" bestFit="1" customWidth="1"/>
    <col min="4" max="4" width="127.42578125" bestFit="1" customWidth="1"/>
  </cols>
  <sheetData>
    <row r="9" spans="2:8" ht="33.75">
      <c r="B9" s="145" t="s">
        <v>0</v>
      </c>
      <c r="H9" s="6"/>
    </row>
    <row r="10" spans="2:8" ht="33.75">
      <c r="B10" s="146"/>
      <c r="H10" s="6"/>
    </row>
    <row r="11" spans="2:8" ht="33.75">
      <c r="B11" s="144" t="s">
        <v>1</v>
      </c>
      <c r="D11" s="144" t="s">
        <v>2</v>
      </c>
      <c r="H11" s="7"/>
    </row>
    <row r="12" spans="2:8" ht="21">
      <c r="B12" s="147"/>
      <c r="H12" s="7"/>
    </row>
    <row r="13" spans="2:8" ht="21.75" thickBot="1">
      <c r="B13" s="147" t="s">
        <v>3</v>
      </c>
      <c r="H13" s="7"/>
    </row>
    <row r="14" spans="2:8" ht="21.75" thickBot="1">
      <c r="B14" s="150" t="s">
        <v>4</v>
      </c>
      <c r="D14" s="154" t="s">
        <v>5</v>
      </c>
      <c r="H14" s="7"/>
    </row>
    <row r="15" spans="2:8" ht="21">
      <c r="B15" s="148" t="s">
        <v>6</v>
      </c>
      <c r="D15" s="152" t="s">
        <v>7</v>
      </c>
      <c r="H15" s="7"/>
    </row>
    <row r="16" spans="2:8" ht="21">
      <c r="B16" s="148" t="s">
        <v>8</v>
      </c>
      <c r="D16" s="152" t="s">
        <v>9</v>
      </c>
      <c r="H16" s="7"/>
    </row>
    <row r="17" spans="2:8" ht="21.75" thickBot="1">
      <c r="B17" s="149" t="s">
        <v>10</v>
      </c>
      <c r="D17" s="152" t="s">
        <v>11</v>
      </c>
      <c r="H17" s="7"/>
    </row>
    <row r="18" spans="2:8" ht="21.75" thickBot="1">
      <c r="B18" s="147"/>
      <c r="D18" s="152" t="s">
        <v>12</v>
      </c>
      <c r="H18" s="7"/>
    </row>
    <row r="19" spans="2:8" ht="21.75" thickBot="1">
      <c r="B19" s="151" t="s">
        <v>13</v>
      </c>
      <c r="D19" s="152" t="s">
        <v>14</v>
      </c>
      <c r="H19" s="7"/>
    </row>
    <row r="20" spans="2:8" ht="21">
      <c r="B20" s="148" t="s">
        <v>15</v>
      </c>
      <c r="D20" s="152" t="s">
        <v>16</v>
      </c>
    </row>
    <row r="21" spans="2:8" ht="21">
      <c r="B21" s="148" t="s">
        <v>17</v>
      </c>
      <c r="D21" s="152" t="s">
        <v>18</v>
      </c>
    </row>
    <row r="22" spans="2:8" ht="21.75" thickBot="1">
      <c r="B22" s="149" t="s">
        <v>19</v>
      </c>
      <c r="D22" s="152" t="s">
        <v>20</v>
      </c>
    </row>
    <row r="23" spans="2:8" ht="21.75" thickBot="1">
      <c r="B23" s="147"/>
      <c r="D23" s="153" t="s">
        <v>21</v>
      </c>
    </row>
    <row r="24" spans="2:8" ht="21.75" thickBot="1">
      <c r="B24" s="151" t="s">
        <v>22</v>
      </c>
    </row>
    <row r="25" spans="2:8" ht="21">
      <c r="B25" s="148" t="s">
        <v>23</v>
      </c>
      <c r="D25" s="3" t="s">
        <v>24</v>
      </c>
    </row>
    <row r="26" spans="2:8" ht="21.75" thickBot="1">
      <c r="B26" s="149" t="s">
        <v>25</v>
      </c>
      <c r="D26" s="155" t="s">
        <v>26</v>
      </c>
    </row>
    <row r="27" spans="2:8" ht="21">
      <c r="B27" s="147"/>
      <c r="D27" s="3" t="s">
        <v>27</v>
      </c>
    </row>
    <row r="28" spans="2:8" ht="21">
      <c r="D28" s="156" t="s">
        <v>28</v>
      </c>
    </row>
    <row r="29" spans="2:8" ht="18.75">
      <c r="B29" s="7"/>
    </row>
    <row r="30" spans="2:8" ht="18.75">
      <c r="B30" s="7"/>
    </row>
    <row r="31" spans="2:8" ht="18.75">
      <c r="B31" s="7"/>
    </row>
    <row r="32" spans="2:8" ht="18.75">
      <c r="B32" s="7"/>
    </row>
    <row r="33" spans="2:2" ht="18.75">
      <c r="B33" s="7"/>
    </row>
    <row r="34" spans="2:2" ht="18.75">
      <c r="B34" s="7"/>
    </row>
    <row r="35" spans="2:2" ht="18.75">
      <c r="B35" s="7"/>
    </row>
    <row r="36" spans="2:2" ht="18.75">
      <c r="B36" s="7"/>
    </row>
    <row r="37" spans="2:2" ht="18.75">
      <c r="B37" s="7"/>
    </row>
  </sheetData>
  <hyperlinks>
    <hyperlink ref="D26" location="Template!A1" display="Template!A1" xr:uid="{0D0186C2-9006-427D-A262-D6AA156D0631}"/>
    <hyperlink ref="D28" location="'key figures &amp; Voc'!A1" display="'key figures &amp; Voc'!A1" xr:uid="{50BC35FB-2CB9-4FDE-AA91-37ADC69C2303}"/>
  </hyperlink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CD990-8200-4E67-B76D-477FA4149032}">
  <sheetPr>
    <tabColor rgb="FF002060"/>
  </sheetPr>
  <dimension ref="B9:AI191"/>
  <sheetViews>
    <sheetView showGridLines="0" topLeftCell="A5" zoomScale="70" zoomScaleNormal="70" workbookViewId="0">
      <selection activeCell="I5" sqref="I5"/>
    </sheetView>
  </sheetViews>
  <sheetFormatPr defaultColWidth="11.28515625" defaultRowHeight="15.75"/>
  <cols>
    <col min="1" max="1" width="11.28515625" style="1"/>
    <col min="2" max="2" width="25" style="1" customWidth="1"/>
    <col min="3" max="5" width="11.28515625" style="1"/>
    <col min="6" max="6" width="17.28515625" style="1" customWidth="1"/>
    <col min="7" max="8" width="11.28515625" style="1"/>
    <col min="9" max="9" width="36.140625" style="1" customWidth="1"/>
    <col min="10" max="15" width="11.28515625" style="1"/>
    <col min="16" max="16" width="7.140625" style="1" customWidth="1"/>
    <col min="17" max="17" width="19.7109375" style="1" customWidth="1"/>
    <col min="18" max="23" width="11.28515625" style="1"/>
    <col min="24" max="24" width="18.28515625" style="1" bestFit="1" customWidth="1"/>
    <col min="25" max="25" width="28" style="1" bestFit="1" customWidth="1"/>
    <col min="26" max="26" width="11.28515625" style="1"/>
    <col min="27" max="27" width="12" style="1" bestFit="1" customWidth="1"/>
    <col min="28" max="28" width="20.28515625" style="1" bestFit="1" customWidth="1"/>
    <col min="29" max="16384" width="11.28515625" style="1"/>
  </cols>
  <sheetData>
    <row r="9" spans="2:17" ht="34.5" customHeight="1">
      <c r="B9" s="169" t="s">
        <v>29</v>
      </c>
      <c r="C9" s="169"/>
      <c r="D9" s="169"/>
    </row>
    <row r="10" spans="2:17">
      <c r="B10" s="169"/>
      <c r="C10" s="169"/>
      <c r="D10" s="169"/>
      <c r="I10"/>
    </row>
    <row r="11" spans="2:17" ht="18.75">
      <c r="B11" s="2"/>
      <c r="C11" s="2"/>
      <c r="D11" s="2"/>
      <c r="Q11" s="6"/>
    </row>
    <row r="12" spans="2:17" ht="19.5" thickBot="1">
      <c r="Q12" s="7"/>
    </row>
    <row r="13" spans="2:17" ht="21.75" thickBot="1">
      <c r="B13" s="3" t="s">
        <v>30</v>
      </c>
      <c r="C13" s="170"/>
      <c r="D13" s="167"/>
      <c r="E13" s="167"/>
      <c r="F13" s="167"/>
      <c r="G13" s="168"/>
      <c r="I13" s="3" t="s">
        <v>31</v>
      </c>
      <c r="J13" s="166"/>
      <c r="K13" s="167"/>
      <c r="L13" s="167"/>
      <c r="M13" s="167"/>
      <c r="N13" s="168"/>
      <c r="Q13" s="7"/>
    </row>
    <row r="14" spans="2:17" ht="19.5" thickBot="1">
      <c r="C14" s="4"/>
      <c r="D14" s="4"/>
      <c r="E14" s="4"/>
      <c r="F14" s="4"/>
      <c r="G14" s="4"/>
      <c r="J14" s="4"/>
      <c r="K14" s="4"/>
      <c r="L14" s="4"/>
      <c r="M14" s="4"/>
      <c r="N14" s="4"/>
      <c r="Q14" s="7"/>
    </row>
    <row r="15" spans="2:17" ht="21.75" thickBot="1">
      <c r="B15" s="3" t="s">
        <v>32</v>
      </c>
      <c r="C15" s="166"/>
      <c r="D15" s="167"/>
      <c r="E15" s="167"/>
      <c r="F15" s="167"/>
      <c r="G15" s="168"/>
      <c r="I15" s="3" t="s">
        <v>33</v>
      </c>
      <c r="J15" s="166"/>
      <c r="K15" s="167"/>
      <c r="L15" s="167"/>
      <c r="M15" s="167"/>
      <c r="N15" s="168"/>
      <c r="Q15" s="7"/>
    </row>
    <row r="16" spans="2:17" ht="19.5" thickBot="1">
      <c r="C16" s="4"/>
      <c r="D16" s="4"/>
      <c r="E16" s="4"/>
      <c r="F16" s="4"/>
      <c r="G16" s="4"/>
      <c r="J16" s="4"/>
      <c r="K16" s="4"/>
      <c r="L16" s="4"/>
      <c r="M16" s="4"/>
      <c r="N16" s="4"/>
      <c r="Q16" s="7"/>
    </row>
    <row r="17" spans="2:17" ht="21.75" thickBot="1">
      <c r="B17" s="3" t="s">
        <v>34</v>
      </c>
      <c r="C17" s="171"/>
      <c r="D17" s="172"/>
      <c r="E17" s="172"/>
      <c r="F17" s="172"/>
      <c r="G17" s="173"/>
      <c r="I17" s="3" t="s">
        <v>35</v>
      </c>
      <c r="J17" s="166"/>
      <c r="K17" s="167"/>
      <c r="L17" s="167"/>
      <c r="M17" s="167"/>
      <c r="N17" s="168"/>
      <c r="Q17" s="7"/>
    </row>
    <row r="18" spans="2:17" ht="19.5" thickBot="1">
      <c r="C18" s="4"/>
      <c r="D18" s="4"/>
      <c r="E18" s="4"/>
      <c r="F18" s="4"/>
      <c r="G18" s="4"/>
      <c r="J18" s="4"/>
      <c r="K18" s="4"/>
      <c r="L18" s="4"/>
      <c r="M18" s="4"/>
      <c r="N18" s="4"/>
      <c r="Q18" s="7"/>
    </row>
    <row r="19" spans="2:17" ht="21.75" thickBot="1">
      <c r="B19" s="3" t="s">
        <v>36</v>
      </c>
      <c r="C19" s="157"/>
      <c r="D19" s="158"/>
      <c r="E19" s="158"/>
      <c r="F19" s="158"/>
      <c r="G19" s="159"/>
      <c r="I19" s="3" t="s">
        <v>37</v>
      </c>
      <c r="J19" s="166"/>
      <c r="K19" s="167"/>
      <c r="L19" s="167"/>
      <c r="M19" s="167"/>
      <c r="N19" s="168"/>
      <c r="Q19" s="7"/>
    </row>
    <row r="20" spans="2:17" ht="19.5" thickBot="1">
      <c r="C20" s="160"/>
      <c r="D20" s="161"/>
      <c r="E20" s="161"/>
      <c r="F20" s="161"/>
      <c r="G20" s="162"/>
      <c r="J20" s="4"/>
      <c r="K20" s="4"/>
      <c r="L20" s="4"/>
      <c r="M20" s="4"/>
      <c r="N20" s="4"/>
      <c r="Q20" s="7"/>
    </row>
    <row r="21" spans="2:17" ht="21.75" thickBot="1">
      <c r="C21" s="160"/>
      <c r="D21" s="161"/>
      <c r="E21" s="161"/>
      <c r="F21" s="161"/>
      <c r="G21" s="162"/>
      <c r="I21" s="3" t="s">
        <v>38</v>
      </c>
      <c r="J21" s="166"/>
      <c r="K21" s="167"/>
      <c r="L21" s="167"/>
      <c r="M21" s="167"/>
      <c r="N21" s="168"/>
      <c r="Q21" s="7"/>
    </row>
    <row r="22" spans="2:17" ht="16.5" thickBot="1">
      <c r="C22" s="160"/>
      <c r="D22" s="161"/>
      <c r="E22" s="161"/>
      <c r="F22" s="161"/>
      <c r="G22" s="162"/>
      <c r="J22" s="4"/>
      <c r="K22" s="4"/>
      <c r="L22" s="4"/>
      <c r="M22" s="4"/>
      <c r="N22" s="4"/>
    </row>
    <row r="23" spans="2:17" ht="21.75" thickBot="1">
      <c r="C23" s="160"/>
      <c r="D23" s="161"/>
      <c r="E23" s="161"/>
      <c r="F23" s="161"/>
      <c r="G23" s="162"/>
      <c r="I23" s="3" t="s">
        <v>39</v>
      </c>
      <c r="J23" s="166"/>
      <c r="K23" s="167"/>
      <c r="L23" s="167"/>
      <c r="M23" s="167"/>
      <c r="N23" s="168"/>
    </row>
    <row r="24" spans="2:17" ht="16.5" thickBot="1">
      <c r="C24" s="163"/>
      <c r="D24" s="164"/>
      <c r="E24" s="164"/>
      <c r="F24" s="164"/>
      <c r="G24" s="165"/>
      <c r="J24" s="4"/>
      <c r="K24" s="4"/>
      <c r="L24" s="4"/>
      <c r="M24" s="4"/>
      <c r="N24" s="4"/>
    </row>
    <row r="25" spans="2:17" ht="18" customHeight="1" thickBot="1">
      <c r="C25" s="4"/>
      <c r="D25" s="4"/>
      <c r="E25" s="4"/>
      <c r="F25" s="4"/>
      <c r="G25" s="4"/>
      <c r="I25" s="82" t="s">
        <v>40</v>
      </c>
      <c r="J25" s="166"/>
      <c r="K25" s="167"/>
      <c r="L25" s="167"/>
      <c r="M25" s="167"/>
      <c r="N25" s="168"/>
    </row>
    <row r="26" spans="2:17" ht="21" customHeight="1" thickBot="1">
      <c r="B26" s="5" t="s">
        <v>41</v>
      </c>
      <c r="C26" s="157"/>
      <c r="D26" s="158"/>
      <c r="E26" s="158"/>
      <c r="F26" s="158"/>
      <c r="G26" s="159"/>
      <c r="J26" s="4"/>
      <c r="K26" s="4"/>
      <c r="L26" s="4"/>
      <c r="M26" s="4"/>
      <c r="N26" s="4"/>
    </row>
    <row r="27" spans="2:17" ht="25.5" customHeight="1" thickBot="1">
      <c r="C27" s="160"/>
      <c r="D27" s="161"/>
      <c r="E27" s="161"/>
      <c r="F27" s="161"/>
      <c r="G27" s="162"/>
      <c r="I27" s="3" t="s">
        <v>42</v>
      </c>
      <c r="J27" s="166"/>
      <c r="K27" s="167"/>
      <c r="L27" s="167"/>
      <c r="M27" s="167"/>
      <c r="N27" s="168"/>
    </row>
    <row r="28" spans="2:17" ht="16.5" thickBot="1">
      <c r="C28" s="160"/>
      <c r="D28" s="161"/>
      <c r="E28" s="161"/>
      <c r="F28" s="161"/>
      <c r="G28" s="162"/>
      <c r="J28" s="4"/>
      <c r="K28" s="4"/>
      <c r="L28" s="4"/>
      <c r="M28" s="4"/>
      <c r="N28" s="4"/>
    </row>
    <row r="29" spans="2:17" ht="21.75" thickBot="1">
      <c r="C29" s="160"/>
      <c r="D29" s="161"/>
      <c r="E29" s="161"/>
      <c r="F29" s="161"/>
      <c r="G29" s="162"/>
      <c r="I29" s="3" t="s">
        <v>43</v>
      </c>
      <c r="J29" s="166"/>
      <c r="K29" s="167"/>
      <c r="L29" s="167"/>
      <c r="M29" s="167"/>
      <c r="N29" s="168"/>
    </row>
    <row r="30" spans="2:17" ht="16.5" thickBot="1">
      <c r="C30" s="163"/>
      <c r="D30" s="164"/>
      <c r="E30" s="164"/>
      <c r="F30" s="164"/>
      <c r="G30" s="165"/>
    </row>
    <row r="33" spans="2:27">
      <c r="B33" s="169" t="s">
        <v>44</v>
      </c>
      <c r="C33" s="169"/>
      <c r="D33" s="169"/>
      <c r="E33" s="169"/>
    </row>
    <row r="34" spans="2:27">
      <c r="B34" s="169"/>
      <c r="C34" s="169"/>
      <c r="D34" s="169"/>
      <c r="E34" s="169"/>
    </row>
    <row r="37" spans="2:27" ht="18.75">
      <c r="B37" s="259" t="s">
        <v>45</v>
      </c>
      <c r="C37" s="259"/>
      <c r="D37" s="259"/>
      <c r="E37" s="259"/>
      <c r="F37" s="259"/>
      <c r="G37" s="259"/>
      <c r="H37" s="259"/>
      <c r="I37" s="259"/>
      <c r="K37" s="259" t="s">
        <v>46</v>
      </c>
      <c r="L37" s="259"/>
      <c r="M37" s="259"/>
      <c r="N37" s="259"/>
      <c r="O37" s="259"/>
      <c r="P37" s="259"/>
      <c r="Q37" s="259"/>
      <c r="R37" s="259"/>
      <c r="T37" s="259" t="s">
        <v>47</v>
      </c>
      <c r="U37" s="259"/>
      <c r="V37" s="259"/>
      <c r="W37" s="259"/>
      <c r="X37" s="259"/>
      <c r="Y37" s="259"/>
      <c r="Z37" s="259"/>
      <c r="AA37" s="259"/>
    </row>
    <row r="38" spans="2:27" ht="16.5" thickBot="1"/>
    <row r="39" spans="2:27">
      <c r="B39" s="184"/>
      <c r="C39" s="185"/>
      <c r="D39" s="185"/>
      <c r="E39" s="185"/>
      <c r="F39" s="185"/>
      <c r="G39" s="185"/>
      <c r="H39" s="186"/>
      <c r="K39" s="184"/>
      <c r="L39" s="185"/>
      <c r="M39" s="185"/>
      <c r="N39" s="185"/>
      <c r="O39" s="185"/>
      <c r="P39" s="185"/>
      <c r="Q39" s="186"/>
      <c r="T39" s="184"/>
      <c r="U39" s="185"/>
      <c r="V39" s="185"/>
      <c r="W39" s="185"/>
      <c r="X39" s="185"/>
      <c r="Y39" s="185"/>
      <c r="Z39" s="186"/>
    </row>
    <row r="40" spans="2:27">
      <c r="B40" s="187"/>
      <c r="C40" s="188"/>
      <c r="D40" s="188"/>
      <c r="E40" s="188"/>
      <c r="F40" s="188"/>
      <c r="G40" s="188"/>
      <c r="H40" s="189"/>
      <c r="K40" s="187"/>
      <c r="L40" s="188"/>
      <c r="M40" s="188"/>
      <c r="N40" s="188"/>
      <c r="O40" s="188"/>
      <c r="P40" s="188"/>
      <c r="Q40" s="189"/>
      <c r="T40" s="187"/>
      <c r="U40" s="188"/>
      <c r="V40" s="188"/>
      <c r="W40" s="188"/>
      <c r="X40" s="188"/>
      <c r="Y40" s="188"/>
      <c r="Z40" s="189"/>
    </row>
    <row r="41" spans="2:27">
      <c r="B41" s="187"/>
      <c r="C41" s="188"/>
      <c r="D41" s="188"/>
      <c r="E41" s="188"/>
      <c r="F41" s="188"/>
      <c r="G41" s="188"/>
      <c r="H41" s="189"/>
      <c r="K41" s="187"/>
      <c r="L41" s="188"/>
      <c r="M41" s="188"/>
      <c r="N41" s="188"/>
      <c r="O41" s="188"/>
      <c r="P41" s="188"/>
      <c r="Q41" s="189"/>
      <c r="T41" s="187"/>
      <c r="U41" s="188"/>
      <c r="V41" s="188"/>
      <c r="W41" s="188"/>
      <c r="X41" s="188"/>
      <c r="Y41" s="188"/>
      <c r="Z41" s="189"/>
    </row>
    <row r="42" spans="2:27">
      <c r="B42" s="187"/>
      <c r="C42" s="188"/>
      <c r="D42" s="188"/>
      <c r="E42" s="188"/>
      <c r="F42" s="188"/>
      <c r="G42" s="188"/>
      <c r="H42" s="189"/>
      <c r="K42" s="187"/>
      <c r="L42" s="188"/>
      <c r="M42" s="188"/>
      <c r="N42" s="188"/>
      <c r="O42" s="188"/>
      <c r="P42" s="188"/>
      <c r="Q42" s="189"/>
      <c r="T42" s="187"/>
      <c r="U42" s="188"/>
      <c r="V42" s="188"/>
      <c r="W42" s="188"/>
      <c r="X42" s="188"/>
      <c r="Y42" s="188"/>
      <c r="Z42" s="189"/>
    </row>
    <row r="43" spans="2:27">
      <c r="B43" s="187"/>
      <c r="C43" s="188"/>
      <c r="D43" s="188"/>
      <c r="E43" s="188"/>
      <c r="F43" s="188"/>
      <c r="G43" s="188"/>
      <c r="H43" s="189"/>
      <c r="K43" s="187"/>
      <c r="L43" s="188"/>
      <c r="M43" s="188"/>
      <c r="N43" s="188"/>
      <c r="O43" s="188"/>
      <c r="P43" s="188"/>
      <c r="Q43" s="189"/>
      <c r="T43" s="187"/>
      <c r="U43" s="188"/>
      <c r="V43" s="188"/>
      <c r="W43" s="188"/>
      <c r="X43" s="188"/>
      <c r="Y43" s="188"/>
      <c r="Z43" s="189"/>
    </row>
    <row r="44" spans="2:27">
      <c r="B44" s="187"/>
      <c r="C44" s="188"/>
      <c r="D44" s="188"/>
      <c r="E44" s="188"/>
      <c r="F44" s="188"/>
      <c r="G44" s="188"/>
      <c r="H44" s="189"/>
      <c r="K44" s="187"/>
      <c r="L44" s="188"/>
      <c r="M44" s="188"/>
      <c r="N44" s="188"/>
      <c r="O44" s="188"/>
      <c r="P44" s="188"/>
      <c r="Q44" s="189"/>
      <c r="T44" s="187"/>
      <c r="U44" s="188"/>
      <c r="V44" s="188"/>
      <c r="W44" s="188"/>
      <c r="X44" s="188"/>
      <c r="Y44" s="188"/>
      <c r="Z44" s="189"/>
    </row>
    <row r="45" spans="2:27">
      <c r="B45" s="187"/>
      <c r="C45" s="188"/>
      <c r="D45" s="188"/>
      <c r="E45" s="188"/>
      <c r="F45" s="188"/>
      <c r="G45" s="188"/>
      <c r="H45" s="189"/>
      <c r="K45" s="187"/>
      <c r="L45" s="188"/>
      <c r="M45" s="188"/>
      <c r="N45" s="188"/>
      <c r="O45" s="188"/>
      <c r="P45" s="188"/>
      <c r="Q45" s="189"/>
      <c r="T45" s="187"/>
      <c r="U45" s="188"/>
      <c r="V45" s="188"/>
      <c r="W45" s="188"/>
      <c r="X45" s="188"/>
      <c r="Y45" s="188"/>
      <c r="Z45" s="189"/>
    </row>
    <row r="46" spans="2:27">
      <c r="B46" s="187"/>
      <c r="C46" s="188"/>
      <c r="D46" s="188"/>
      <c r="E46" s="188"/>
      <c r="F46" s="188"/>
      <c r="G46" s="188"/>
      <c r="H46" s="189"/>
      <c r="K46" s="187"/>
      <c r="L46" s="188"/>
      <c r="M46" s="188"/>
      <c r="N46" s="188"/>
      <c r="O46" s="188"/>
      <c r="P46" s="188"/>
      <c r="Q46" s="189"/>
      <c r="T46" s="187"/>
      <c r="U46" s="188"/>
      <c r="V46" s="188"/>
      <c r="W46" s="188"/>
      <c r="X46" s="188"/>
      <c r="Y46" s="188"/>
      <c r="Z46" s="189"/>
    </row>
    <row r="47" spans="2:27" ht="16.5" thickBot="1">
      <c r="B47" s="190"/>
      <c r="C47" s="191"/>
      <c r="D47" s="191"/>
      <c r="E47" s="191"/>
      <c r="F47" s="191"/>
      <c r="G47" s="191"/>
      <c r="H47" s="192"/>
      <c r="K47" s="190"/>
      <c r="L47" s="191"/>
      <c r="M47" s="191"/>
      <c r="N47" s="191"/>
      <c r="O47" s="191"/>
      <c r="P47" s="191"/>
      <c r="Q47" s="192"/>
      <c r="T47" s="190"/>
      <c r="U47" s="191"/>
      <c r="V47" s="191"/>
      <c r="W47" s="191"/>
      <c r="X47" s="191"/>
      <c r="Y47" s="191"/>
      <c r="Z47" s="192"/>
    </row>
    <row r="51" spans="2:26" ht="18.75">
      <c r="B51" s="260" t="s">
        <v>48</v>
      </c>
      <c r="C51" s="260"/>
      <c r="D51" s="260"/>
      <c r="E51" s="260"/>
      <c r="F51" s="260"/>
      <c r="G51" s="260"/>
      <c r="H51" s="260"/>
      <c r="I51" s="260"/>
      <c r="K51" s="7" t="s">
        <v>49</v>
      </c>
      <c r="L51" s="7"/>
      <c r="M51" s="7"/>
      <c r="N51" s="7"/>
      <c r="O51" s="7"/>
      <c r="P51" s="7"/>
      <c r="T51" s="8" t="s">
        <v>50</v>
      </c>
    </row>
    <row r="52" spans="2:26" ht="16.5" thickBot="1"/>
    <row r="53" spans="2:26">
      <c r="B53" s="184"/>
      <c r="C53" s="185"/>
      <c r="D53" s="185"/>
      <c r="E53" s="185"/>
      <c r="F53" s="185"/>
      <c r="G53" s="185"/>
      <c r="H53" s="186"/>
      <c r="K53" s="184"/>
      <c r="L53" s="185"/>
      <c r="M53" s="185"/>
      <c r="N53" s="185"/>
      <c r="O53" s="185"/>
      <c r="P53" s="185"/>
      <c r="Q53" s="186"/>
      <c r="T53" s="174"/>
      <c r="U53" s="175"/>
      <c r="V53" s="175"/>
      <c r="W53" s="175"/>
      <c r="X53" s="175"/>
      <c r="Y53" s="175"/>
      <c r="Z53" s="176"/>
    </row>
    <row r="54" spans="2:26">
      <c r="B54" s="187"/>
      <c r="C54" s="188"/>
      <c r="D54" s="188"/>
      <c r="E54" s="188"/>
      <c r="F54" s="188"/>
      <c r="G54" s="188"/>
      <c r="H54" s="189"/>
      <c r="K54" s="187"/>
      <c r="L54" s="188"/>
      <c r="M54" s="188"/>
      <c r="N54" s="188"/>
      <c r="O54" s="188"/>
      <c r="P54" s="188"/>
      <c r="Q54" s="189"/>
      <c r="T54" s="177"/>
      <c r="U54" s="178"/>
      <c r="V54" s="178"/>
      <c r="W54" s="178"/>
      <c r="X54" s="178"/>
      <c r="Y54" s="178"/>
      <c r="Z54" s="179"/>
    </row>
    <row r="55" spans="2:26">
      <c r="B55" s="187"/>
      <c r="C55" s="188"/>
      <c r="D55" s="188"/>
      <c r="E55" s="188"/>
      <c r="F55" s="188"/>
      <c r="G55" s="188"/>
      <c r="H55" s="189"/>
      <c r="K55" s="187"/>
      <c r="L55" s="188"/>
      <c r="M55" s="188"/>
      <c r="N55" s="188"/>
      <c r="O55" s="188"/>
      <c r="P55" s="188"/>
      <c r="Q55" s="189"/>
      <c r="T55" s="177"/>
      <c r="U55" s="178"/>
      <c r="V55" s="178"/>
      <c r="W55" s="178"/>
      <c r="X55" s="178"/>
      <c r="Y55" s="178"/>
      <c r="Z55" s="179"/>
    </row>
    <row r="56" spans="2:26">
      <c r="B56" s="187"/>
      <c r="C56" s="188"/>
      <c r="D56" s="188"/>
      <c r="E56" s="188"/>
      <c r="F56" s="188"/>
      <c r="G56" s="188"/>
      <c r="H56" s="189"/>
      <c r="K56" s="187"/>
      <c r="L56" s="188"/>
      <c r="M56" s="188"/>
      <c r="N56" s="188"/>
      <c r="O56" s="188"/>
      <c r="P56" s="188"/>
      <c r="Q56" s="189"/>
      <c r="T56" s="177"/>
      <c r="U56" s="178"/>
      <c r="V56" s="178"/>
      <c r="W56" s="178"/>
      <c r="X56" s="178"/>
      <c r="Y56" s="178"/>
      <c r="Z56" s="179"/>
    </row>
    <row r="57" spans="2:26">
      <c r="B57" s="187"/>
      <c r="C57" s="188"/>
      <c r="D57" s="188"/>
      <c r="E57" s="188"/>
      <c r="F57" s="188"/>
      <c r="G57" s="188"/>
      <c r="H57" s="189"/>
      <c r="K57" s="187"/>
      <c r="L57" s="188"/>
      <c r="M57" s="188"/>
      <c r="N57" s="188"/>
      <c r="O57" s="188"/>
      <c r="P57" s="188"/>
      <c r="Q57" s="189"/>
      <c r="T57" s="177"/>
      <c r="U57" s="178"/>
      <c r="V57" s="178"/>
      <c r="W57" s="178"/>
      <c r="X57" s="178"/>
      <c r="Y57" s="178"/>
      <c r="Z57" s="179"/>
    </row>
    <row r="58" spans="2:26">
      <c r="B58" s="187"/>
      <c r="C58" s="188"/>
      <c r="D58" s="188"/>
      <c r="E58" s="188"/>
      <c r="F58" s="188"/>
      <c r="G58" s="188"/>
      <c r="H58" s="189"/>
      <c r="K58" s="187"/>
      <c r="L58" s="188"/>
      <c r="M58" s="188"/>
      <c r="N58" s="188"/>
      <c r="O58" s="188"/>
      <c r="P58" s="188"/>
      <c r="Q58" s="189"/>
      <c r="T58" s="177"/>
      <c r="U58" s="178"/>
      <c r="V58" s="178"/>
      <c r="W58" s="178"/>
      <c r="X58" s="178"/>
      <c r="Y58" s="178"/>
      <c r="Z58" s="179"/>
    </row>
    <row r="59" spans="2:26">
      <c r="B59" s="187"/>
      <c r="C59" s="188"/>
      <c r="D59" s="188"/>
      <c r="E59" s="188"/>
      <c r="F59" s="188"/>
      <c r="G59" s="188"/>
      <c r="H59" s="189"/>
      <c r="K59" s="187"/>
      <c r="L59" s="188"/>
      <c r="M59" s="188"/>
      <c r="N59" s="188"/>
      <c r="O59" s="188"/>
      <c r="P59" s="188"/>
      <c r="Q59" s="189"/>
      <c r="T59" s="177"/>
      <c r="U59" s="178"/>
      <c r="V59" s="178"/>
      <c r="W59" s="178"/>
      <c r="X59" s="178"/>
      <c r="Y59" s="178"/>
      <c r="Z59" s="179"/>
    </row>
    <row r="60" spans="2:26">
      <c r="B60" s="187"/>
      <c r="C60" s="188"/>
      <c r="D60" s="188"/>
      <c r="E60" s="188"/>
      <c r="F60" s="188"/>
      <c r="G60" s="188"/>
      <c r="H60" s="189"/>
      <c r="K60" s="187"/>
      <c r="L60" s="188"/>
      <c r="M60" s="188"/>
      <c r="N60" s="188"/>
      <c r="O60" s="188"/>
      <c r="P60" s="188"/>
      <c r="Q60" s="189"/>
      <c r="T60" s="177"/>
      <c r="U60" s="178"/>
      <c r="V60" s="178"/>
      <c r="W60" s="178"/>
      <c r="X60" s="178"/>
      <c r="Y60" s="178"/>
      <c r="Z60" s="179"/>
    </row>
    <row r="61" spans="2:26" ht="16.5" thickBot="1">
      <c r="B61" s="190"/>
      <c r="C61" s="191"/>
      <c r="D61" s="191"/>
      <c r="E61" s="191"/>
      <c r="F61" s="191"/>
      <c r="G61" s="191"/>
      <c r="H61" s="192"/>
      <c r="K61" s="190"/>
      <c r="L61" s="191"/>
      <c r="M61" s="191"/>
      <c r="N61" s="191"/>
      <c r="O61" s="191"/>
      <c r="P61" s="191"/>
      <c r="Q61" s="192"/>
      <c r="T61" s="180"/>
      <c r="U61" s="181"/>
      <c r="V61" s="181"/>
      <c r="W61" s="181"/>
      <c r="X61" s="181"/>
      <c r="Y61" s="181"/>
      <c r="Z61" s="182"/>
    </row>
    <row r="63" spans="2:26">
      <c r="B63" s="169" t="s">
        <v>51</v>
      </c>
      <c r="C63" s="169"/>
      <c r="D63" s="169"/>
      <c r="E63" s="169"/>
    </row>
    <row r="64" spans="2:26">
      <c r="B64" s="169"/>
      <c r="C64" s="169"/>
      <c r="D64" s="169"/>
      <c r="E64" s="169"/>
    </row>
    <row r="66" spans="2:28" ht="21">
      <c r="B66" s="183" t="s">
        <v>52</v>
      </c>
      <c r="C66" s="183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1" t="s">
        <v>34</v>
      </c>
      <c r="R66" s="40"/>
      <c r="S66" s="40"/>
      <c r="T66" s="40"/>
      <c r="U66" s="40"/>
      <c r="V66" s="40"/>
      <c r="X66" s="9"/>
      <c r="Y66" s="9"/>
      <c r="Z66" s="9"/>
      <c r="AA66" s="9"/>
      <c r="AB66" s="9"/>
    </row>
    <row r="67" spans="2:28" ht="21">
      <c r="B67" s="42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3"/>
      <c r="R67" s="43"/>
      <c r="S67" s="43"/>
      <c r="T67" s="43"/>
      <c r="U67" s="43"/>
      <c r="V67" s="40"/>
      <c r="X67" s="9"/>
      <c r="Y67" s="9"/>
      <c r="Z67" s="9"/>
      <c r="AA67" s="9"/>
      <c r="AB67" s="9"/>
    </row>
    <row r="68" spans="2:28">
      <c r="B68" s="44" t="s">
        <v>53</v>
      </c>
      <c r="C68" s="63"/>
      <c r="D68" s="40"/>
      <c r="E68" s="193" t="s">
        <v>54</v>
      </c>
      <c r="F68" s="194"/>
      <c r="G68" s="63"/>
      <c r="H68" s="40"/>
      <c r="I68" s="261" t="s">
        <v>55</v>
      </c>
      <c r="J68" s="261"/>
      <c r="K68" s="63"/>
      <c r="L68" s="40"/>
      <c r="M68" s="261"/>
      <c r="N68" s="261"/>
      <c r="O68" s="63"/>
      <c r="P68" s="40"/>
      <c r="Q68" s="64" t="s">
        <v>56</v>
      </c>
      <c r="R68" s="79" t="s">
        <v>57</v>
      </c>
      <c r="S68" s="79" t="s">
        <v>58</v>
      </c>
      <c r="T68" s="71" t="s">
        <v>59</v>
      </c>
      <c r="U68" s="71" t="s">
        <v>60</v>
      </c>
      <c r="V68" s="40"/>
      <c r="X68" s="9"/>
      <c r="Y68" s="9"/>
      <c r="Z68" s="9"/>
      <c r="AA68" s="9"/>
      <c r="AB68" s="9"/>
    </row>
    <row r="69" spans="2:28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64" t="s">
        <v>61</v>
      </c>
      <c r="R69" s="70"/>
      <c r="S69" s="80"/>
      <c r="T69" s="72">
        <f t="shared" ref="T69:T75" si="0">S69-R69</f>
        <v>0</v>
      </c>
      <c r="U69" s="72"/>
      <c r="V69" s="40"/>
      <c r="X69" s="9"/>
      <c r="Y69" s="9"/>
      <c r="Z69" s="9"/>
      <c r="AA69" s="9"/>
      <c r="AB69" s="9"/>
    </row>
    <row r="70" spans="2:28">
      <c r="B70" s="45" t="s">
        <v>62</v>
      </c>
      <c r="C70" s="63"/>
      <c r="D70" s="40"/>
      <c r="E70" s="193" t="s">
        <v>63</v>
      </c>
      <c r="F70" s="193"/>
      <c r="G70" s="63"/>
      <c r="H70" s="40"/>
      <c r="I70" s="261" t="s">
        <v>64</v>
      </c>
      <c r="J70" s="262"/>
      <c r="K70" s="63"/>
      <c r="L70" s="40"/>
      <c r="M70" s="45"/>
      <c r="N70" s="40"/>
      <c r="O70" s="63"/>
      <c r="P70" s="40"/>
      <c r="Q70" s="68" t="s">
        <v>65</v>
      </c>
      <c r="R70" s="69"/>
      <c r="S70" s="70"/>
      <c r="T70" s="73">
        <f t="shared" si="0"/>
        <v>0</v>
      </c>
      <c r="U70" s="73"/>
      <c r="V70" s="40"/>
      <c r="X70" s="9"/>
      <c r="Y70" s="9"/>
      <c r="Z70" s="9"/>
      <c r="AA70" s="9"/>
      <c r="AB70" s="9"/>
    </row>
    <row r="71" spans="2:28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65" t="s">
        <v>66</v>
      </c>
      <c r="R71" s="66"/>
      <c r="S71" s="67"/>
      <c r="T71" s="74">
        <f t="shared" si="0"/>
        <v>0</v>
      </c>
      <c r="U71" s="74"/>
      <c r="V71" s="40"/>
      <c r="X71" s="9"/>
      <c r="Y71" s="9"/>
      <c r="Z71" s="9"/>
      <c r="AA71" s="9"/>
      <c r="AB71" s="9"/>
    </row>
    <row r="72" spans="2:28">
      <c r="B72" s="45" t="s">
        <v>67</v>
      </c>
      <c r="C72" s="63"/>
      <c r="D72" s="40"/>
      <c r="E72" s="261" t="s">
        <v>68</v>
      </c>
      <c r="F72" s="261"/>
      <c r="G72" s="63"/>
      <c r="H72" s="40"/>
      <c r="I72" s="261" t="s">
        <v>69</v>
      </c>
      <c r="J72" s="261"/>
      <c r="K72" s="63"/>
      <c r="L72" s="40"/>
      <c r="M72" s="40"/>
      <c r="N72" s="40"/>
      <c r="O72" s="63"/>
      <c r="P72" s="40"/>
      <c r="Q72" s="68" t="s">
        <v>67</v>
      </c>
      <c r="R72" s="69"/>
      <c r="S72" s="70"/>
      <c r="T72" s="73">
        <f t="shared" si="0"/>
        <v>0</v>
      </c>
      <c r="U72" s="73"/>
      <c r="V72" s="40"/>
      <c r="X72" s="9"/>
      <c r="Y72" s="9"/>
      <c r="Z72" s="9"/>
      <c r="AA72" s="9"/>
      <c r="AB72" s="9"/>
    </row>
    <row r="73" spans="2:28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75" t="s">
        <v>70</v>
      </c>
      <c r="R73" s="76"/>
      <c r="S73" s="77"/>
      <c r="T73" s="78">
        <f t="shared" si="0"/>
        <v>0</v>
      </c>
      <c r="U73" s="78"/>
      <c r="V73" s="40"/>
      <c r="X73" s="9"/>
      <c r="Y73" s="9"/>
      <c r="Z73" s="9"/>
      <c r="AA73" s="9"/>
      <c r="AB73" s="9"/>
    </row>
    <row r="74" spans="2:28">
      <c r="B74" s="45" t="s">
        <v>71</v>
      </c>
      <c r="C74" s="63"/>
      <c r="D74" s="40"/>
      <c r="E74" s="261" t="s">
        <v>72</v>
      </c>
      <c r="F74" s="261"/>
      <c r="G74" s="63"/>
      <c r="H74" s="40"/>
      <c r="I74" s="261" t="s">
        <v>73</v>
      </c>
      <c r="J74" s="261"/>
      <c r="K74" s="63"/>
      <c r="L74" s="40"/>
      <c r="M74" s="40"/>
      <c r="N74" s="40"/>
      <c r="O74" s="63"/>
      <c r="P74" s="40"/>
      <c r="Q74" s="68" t="s">
        <v>74</v>
      </c>
      <c r="R74" s="69"/>
      <c r="S74" s="70"/>
      <c r="T74" s="73">
        <f t="shared" si="0"/>
        <v>0</v>
      </c>
      <c r="U74" s="73"/>
      <c r="V74" s="40"/>
      <c r="X74" s="9"/>
      <c r="Y74" s="9"/>
      <c r="Z74" s="9"/>
      <c r="AA74" s="9"/>
      <c r="AB74" s="9"/>
    </row>
    <row r="75" spans="2:28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65" t="s">
        <v>33</v>
      </c>
      <c r="R75" s="66"/>
      <c r="S75" s="67"/>
      <c r="T75" s="74">
        <f t="shared" si="0"/>
        <v>0</v>
      </c>
      <c r="U75" s="74"/>
      <c r="V75" s="40"/>
    </row>
    <row r="76" spans="2:28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</row>
    <row r="78" spans="2:28" ht="21">
      <c r="B78" s="183" t="s">
        <v>75</v>
      </c>
      <c r="C78" s="183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</row>
    <row r="79" spans="2:28" ht="21">
      <c r="B79" s="39"/>
      <c r="C79" s="39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</row>
    <row r="80" spans="2:28" ht="21.75" thickBot="1">
      <c r="B80" s="42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</row>
    <row r="81" spans="2:22" ht="21">
      <c r="B81" s="42"/>
      <c r="C81" s="197" t="s">
        <v>76</v>
      </c>
      <c r="D81" s="198"/>
      <c r="E81" s="83"/>
      <c r="F81" s="83"/>
      <c r="G81" s="83"/>
      <c r="H81" s="84"/>
      <c r="I81" s="40"/>
      <c r="J81" s="197" t="s">
        <v>77</v>
      </c>
      <c r="K81" s="198"/>
      <c r="L81" s="83"/>
      <c r="M81" s="83"/>
      <c r="N81" s="83"/>
      <c r="O81" s="83"/>
      <c r="P81" s="83"/>
      <c r="Q81" s="83"/>
      <c r="R81" s="83"/>
      <c r="S81" s="83"/>
      <c r="T81" s="84"/>
      <c r="U81" s="40"/>
      <c r="V81" s="40"/>
    </row>
    <row r="82" spans="2:22">
      <c r="B82" s="40"/>
      <c r="C82" s="85"/>
      <c r="D82" s="40"/>
      <c r="E82" s="40"/>
      <c r="F82" s="40"/>
      <c r="G82" s="40"/>
      <c r="H82" s="86"/>
      <c r="I82" s="40"/>
      <c r="J82" s="85"/>
      <c r="K82" s="40"/>
      <c r="L82" s="40"/>
      <c r="M82" s="40"/>
      <c r="N82" s="40"/>
      <c r="O82" s="40"/>
      <c r="P82" s="40"/>
      <c r="Q82" s="40"/>
      <c r="R82" s="40"/>
      <c r="S82" s="40"/>
      <c r="T82" s="86"/>
      <c r="U82" s="40"/>
      <c r="V82" s="40"/>
    </row>
    <row r="83" spans="2:22">
      <c r="B83" s="40"/>
      <c r="C83" s="87" t="s">
        <v>78</v>
      </c>
      <c r="D83" s="195" t="s">
        <v>79</v>
      </c>
      <c r="E83" s="195"/>
      <c r="F83" s="81" t="s">
        <v>80</v>
      </c>
      <c r="G83" s="195" t="s">
        <v>81</v>
      </c>
      <c r="H83" s="196"/>
      <c r="I83" s="40"/>
      <c r="J83" s="85"/>
      <c r="K83" s="195" t="s">
        <v>82</v>
      </c>
      <c r="L83" s="195"/>
      <c r="M83" s="195" t="s">
        <v>83</v>
      </c>
      <c r="N83" s="195"/>
      <c r="O83" s="195" t="s">
        <v>84</v>
      </c>
      <c r="P83" s="195"/>
      <c r="Q83" s="195" t="s">
        <v>85</v>
      </c>
      <c r="R83" s="195"/>
      <c r="S83" s="195" t="s">
        <v>86</v>
      </c>
      <c r="T83" s="196"/>
      <c r="U83" s="40"/>
      <c r="V83" s="40"/>
    </row>
    <row r="84" spans="2:22">
      <c r="B84" s="40"/>
      <c r="C84" s="85"/>
      <c r="D84" s="40"/>
      <c r="E84" s="40"/>
      <c r="F84" s="40"/>
      <c r="G84" s="40"/>
      <c r="H84" s="86"/>
      <c r="I84" s="40"/>
      <c r="J84" s="85" t="s">
        <v>87</v>
      </c>
      <c r="K84" s="40"/>
      <c r="L84" s="40"/>
      <c r="M84" s="40"/>
      <c r="N84" s="40"/>
      <c r="O84" s="40"/>
      <c r="P84" s="40"/>
      <c r="Q84" s="40"/>
      <c r="R84" s="40"/>
      <c r="S84" s="40"/>
      <c r="T84" s="86"/>
      <c r="U84" s="40"/>
      <c r="V84" s="40"/>
    </row>
    <row r="85" spans="2:22">
      <c r="B85" s="40"/>
      <c r="C85" s="85" t="s">
        <v>82</v>
      </c>
      <c r="D85" s="195"/>
      <c r="E85" s="195"/>
      <c r="F85" s="40"/>
      <c r="G85" s="195"/>
      <c r="H85" s="196"/>
      <c r="I85" s="40"/>
      <c r="J85" s="85" t="s">
        <v>88</v>
      </c>
      <c r="K85" s="40"/>
      <c r="L85" s="40"/>
      <c r="M85" s="40"/>
      <c r="N85" s="40"/>
      <c r="O85" s="40"/>
      <c r="P85" s="40"/>
      <c r="Q85" s="40"/>
      <c r="R85" s="40"/>
      <c r="S85" s="40"/>
      <c r="T85" s="86"/>
      <c r="U85" s="40"/>
      <c r="V85" s="40"/>
    </row>
    <row r="86" spans="2:22">
      <c r="B86" s="40"/>
      <c r="C86" s="85" t="s">
        <v>83</v>
      </c>
      <c r="D86" s="195"/>
      <c r="E86" s="195"/>
      <c r="F86" s="40"/>
      <c r="G86" s="195"/>
      <c r="H86" s="196"/>
      <c r="I86" s="40"/>
      <c r="J86" s="85" t="s">
        <v>89</v>
      </c>
      <c r="K86" s="40"/>
      <c r="L86" s="40"/>
      <c r="M86" s="40"/>
      <c r="N86" s="40"/>
      <c r="O86" s="40"/>
      <c r="P86" s="40"/>
      <c r="Q86" s="40"/>
      <c r="R86" s="40"/>
      <c r="S86" s="40"/>
      <c r="T86" s="86"/>
      <c r="U86" s="40"/>
      <c r="V86" s="40"/>
    </row>
    <row r="87" spans="2:22">
      <c r="B87" s="40"/>
      <c r="C87" s="85" t="s">
        <v>84</v>
      </c>
      <c r="D87" s="195"/>
      <c r="E87" s="195"/>
      <c r="F87" s="40"/>
      <c r="G87" s="195"/>
      <c r="H87" s="196"/>
      <c r="I87" s="40"/>
      <c r="J87" s="85" t="s">
        <v>90</v>
      </c>
      <c r="K87" s="40"/>
      <c r="L87" s="40"/>
      <c r="M87" s="40"/>
      <c r="N87" s="40"/>
      <c r="O87" s="40"/>
      <c r="P87" s="40"/>
      <c r="Q87" s="40"/>
      <c r="R87" s="40"/>
      <c r="S87" s="40"/>
      <c r="T87" s="86"/>
      <c r="U87" s="40"/>
      <c r="V87" s="40"/>
    </row>
    <row r="88" spans="2:22" ht="21.75" thickBot="1">
      <c r="B88" s="42"/>
      <c r="C88" s="88" t="s">
        <v>85</v>
      </c>
      <c r="D88" s="199"/>
      <c r="E88" s="199"/>
      <c r="F88" s="89"/>
      <c r="G88" s="199"/>
      <c r="H88" s="200"/>
      <c r="I88" s="40"/>
      <c r="J88" s="85" t="s">
        <v>91</v>
      </c>
      <c r="K88" s="40"/>
      <c r="L88" s="40"/>
      <c r="M88" s="40"/>
      <c r="N88" s="40"/>
      <c r="O88" s="40"/>
      <c r="P88" s="40"/>
      <c r="Q88" s="40"/>
      <c r="R88" s="40"/>
      <c r="S88" s="40"/>
      <c r="T88" s="86"/>
      <c r="U88" s="40"/>
      <c r="V88" s="40"/>
    </row>
    <row r="89" spans="2:22">
      <c r="B89" s="40"/>
      <c r="C89" s="40"/>
      <c r="D89" s="40"/>
      <c r="E89" s="40"/>
      <c r="F89" s="40"/>
      <c r="G89" s="40"/>
      <c r="H89" s="40"/>
      <c r="I89" s="40"/>
      <c r="J89" s="85" t="s">
        <v>92</v>
      </c>
      <c r="K89" s="40"/>
      <c r="L89" s="40"/>
      <c r="M89" s="40"/>
      <c r="N89" s="40"/>
      <c r="O89" s="40"/>
      <c r="P89" s="40"/>
      <c r="Q89" s="40"/>
      <c r="R89" s="40"/>
      <c r="S89" s="40"/>
      <c r="T89" s="86"/>
      <c r="U89" s="40"/>
      <c r="V89" s="40"/>
    </row>
    <row r="90" spans="2:22" ht="16.5" thickBot="1">
      <c r="B90" s="40"/>
      <c r="C90" s="40"/>
      <c r="D90" s="40"/>
      <c r="E90" s="40"/>
      <c r="F90" s="40"/>
      <c r="G90" s="40"/>
      <c r="H90" s="40"/>
      <c r="I90" s="40"/>
      <c r="J90" s="88" t="s">
        <v>65</v>
      </c>
      <c r="K90" s="89"/>
      <c r="L90" s="89"/>
      <c r="M90" s="89"/>
      <c r="N90" s="89"/>
      <c r="O90" s="89"/>
      <c r="P90" s="89"/>
      <c r="Q90" s="89"/>
      <c r="R90" s="89"/>
      <c r="S90" s="89"/>
      <c r="T90" s="90"/>
      <c r="U90" s="40"/>
      <c r="V90" s="40"/>
    </row>
    <row r="91" spans="2:22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</row>
    <row r="92" spans="2:22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</row>
    <row r="93" spans="2:22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</row>
    <row r="94" spans="2:22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</row>
    <row r="98" spans="2:35" ht="21">
      <c r="B98" s="201"/>
      <c r="C98" s="201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</row>
    <row r="99" spans="2:35" ht="21">
      <c r="B99" s="46"/>
      <c r="C99" s="46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</row>
    <row r="100" spans="2:35"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</row>
    <row r="101" spans="2:35" ht="18.75">
      <c r="B101" s="47"/>
      <c r="C101" s="202"/>
      <c r="D101" s="202"/>
      <c r="E101" s="202"/>
      <c r="F101" s="202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202"/>
      <c r="Z101" s="202"/>
      <c r="AA101" s="202"/>
      <c r="AB101" s="202"/>
      <c r="AC101" s="47"/>
      <c r="AD101" s="47"/>
      <c r="AE101" s="47"/>
      <c r="AF101" s="47"/>
      <c r="AG101" s="47"/>
      <c r="AH101" s="47"/>
      <c r="AI101" s="47"/>
    </row>
    <row r="102" spans="2:35"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</row>
    <row r="103" spans="2:35"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</row>
    <row r="104" spans="2:35">
      <c r="B104" s="47"/>
      <c r="C104" s="263"/>
      <c r="D104" s="263"/>
      <c r="E104" s="26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47"/>
      <c r="R104" s="47"/>
      <c r="S104" s="53"/>
      <c r="T104" s="47"/>
      <c r="U104" s="47"/>
      <c r="V104" s="47"/>
      <c r="W104" s="47"/>
      <c r="X104" s="47"/>
      <c r="Y104" s="264"/>
      <c r="Z104" s="265"/>
      <c r="AA104" s="48"/>
      <c r="AB104" s="48"/>
      <c r="AC104" s="48"/>
      <c r="AD104" s="48"/>
      <c r="AE104" s="49"/>
      <c r="AF104" s="47"/>
      <c r="AG104" s="47"/>
      <c r="AH104" s="47"/>
      <c r="AI104" s="47"/>
    </row>
    <row r="105" spans="2:35">
      <c r="B105" s="50"/>
      <c r="C105" s="266"/>
      <c r="D105" s="266"/>
      <c r="E105" s="266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266"/>
      <c r="T105" s="266"/>
      <c r="U105" s="61"/>
      <c r="V105" s="47"/>
      <c r="W105" s="47"/>
      <c r="X105" s="47"/>
      <c r="Y105" s="267"/>
      <c r="Z105" s="266"/>
      <c r="AA105" s="47"/>
      <c r="AB105" s="47"/>
      <c r="AC105" s="47"/>
      <c r="AD105" s="47"/>
      <c r="AE105" s="52"/>
      <c r="AF105" s="47"/>
      <c r="AG105" s="47"/>
      <c r="AH105" s="47"/>
      <c r="AI105" s="47"/>
    </row>
    <row r="106" spans="2:35">
      <c r="B106" s="50"/>
      <c r="C106" s="266"/>
      <c r="D106" s="266"/>
      <c r="E106" s="266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266"/>
      <c r="T106" s="266"/>
      <c r="U106" s="62"/>
      <c r="V106" s="47"/>
      <c r="W106" s="47"/>
      <c r="X106" s="47"/>
      <c r="Y106" s="267"/>
      <c r="Z106" s="266"/>
      <c r="AA106" s="47"/>
      <c r="AB106" s="47"/>
      <c r="AC106" s="47"/>
      <c r="AD106" s="47"/>
      <c r="AE106" s="52"/>
      <c r="AF106" s="47"/>
      <c r="AG106" s="47"/>
      <c r="AH106" s="47"/>
      <c r="AI106" s="47"/>
    </row>
    <row r="107" spans="2:35">
      <c r="B107" s="50"/>
      <c r="C107" s="266"/>
      <c r="D107" s="266"/>
      <c r="E107" s="266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266"/>
      <c r="T107" s="266"/>
      <c r="U107" s="61"/>
      <c r="V107" s="47"/>
      <c r="W107" s="47"/>
      <c r="X107" s="47"/>
      <c r="Y107" s="268"/>
      <c r="Z107" s="263"/>
      <c r="AA107" s="53"/>
      <c r="AB107" s="53"/>
      <c r="AC107" s="53"/>
      <c r="AD107" s="53"/>
      <c r="AE107" s="54"/>
      <c r="AF107" s="47"/>
      <c r="AG107" s="47"/>
      <c r="AH107" s="47"/>
      <c r="AI107" s="47"/>
    </row>
    <row r="108" spans="2:35">
      <c r="B108" s="47"/>
      <c r="C108" s="263"/>
      <c r="D108" s="263"/>
      <c r="E108" s="263"/>
      <c r="F108" s="53"/>
      <c r="G108" s="53"/>
      <c r="H108" s="53"/>
      <c r="I108" s="53"/>
      <c r="J108" s="53"/>
      <c r="K108" s="53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51"/>
      <c r="Z108" s="47"/>
      <c r="AA108" s="47"/>
      <c r="AB108" s="47"/>
      <c r="AC108" s="47"/>
      <c r="AD108" s="47"/>
      <c r="AE108" s="52"/>
      <c r="AF108" s="47"/>
      <c r="AG108" s="47"/>
      <c r="AH108" s="47"/>
      <c r="AI108" s="47"/>
    </row>
    <row r="109" spans="2:35">
      <c r="B109" s="47"/>
      <c r="C109" s="53"/>
      <c r="D109" s="53"/>
      <c r="E109" s="53"/>
      <c r="F109" s="53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50"/>
      <c r="Y109" s="267"/>
      <c r="Z109" s="266"/>
      <c r="AA109" s="47"/>
      <c r="AB109" s="47"/>
      <c r="AC109" s="47"/>
      <c r="AD109" s="47"/>
      <c r="AE109" s="52"/>
      <c r="AF109" s="47"/>
      <c r="AG109" s="47"/>
      <c r="AH109" s="47"/>
      <c r="AI109" s="47"/>
    </row>
    <row r="110" spans="2:35">
      <c r="B110" s="47"/>
      <c r="C110" s="266"/>
      <c r="D110" s="266"/>
      <c r="E110" s="266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50"/>
      <c r="Y110" s="267"/>
      <c r="Z110" s="266"/>
      <c r="AA110" s="47"/>
      <c r="AB110" s="47"/>
      <c r="AC110" s="47"/>
      <c r="AD110" s="47"/>
      <c r="AE110" s="52"/>
      <c r="AF110" s="47"/>
      <c r="AG110" s="47"/>
      <c r="AH110" s="47"/>
      <c r="AI110" s="47"/>
    </row>
    <row r="111" spans="2:35">
      <c r="B111" s="50"/>
      <c r="C111" s="263"/>
      <c r="D111" s="263"/>
      <c r="E111" s="263"/>
      <c r="F111" s="53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50"/>
      <c r="Y111" s="267"/>
      <c r="Z111" s="266"/>
      <c r="AA111" s="47"/>
      <c r="AB111" s="47"/>
      <c r="AC111" s="47"/>
      <c r="AD111" s="47"/>
      <c r="AE111" s="52"/>
      <c r="AF111" s="47"/>
      <c r="AG111" s="47"/>
      <c r="AH111" s="47"/>
      <c r="AI111" s="47"/>
    </row>
    <row r="112" spans="2:35"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268"/>
      <c r="Z112" s="263"/>
      <c r="AA112" s="53"/>
      <c r="AB112" s="53"/>
      <c r="AC112" s="53"/>
      <c r="AD112" s="53"/>
      <c r="AE112" s="54"/>
      <c r="AF112" s="47"/>
      <c r="AG112" s="47"/>
      <c r="AH112" s="47"/>
      <c r="AI112" s="47"/>
    </row>
    <row r="113" spans="2:35">
      <c r="B113" s="47"/>
      <c r="C113" s="263"/>
      <c r="D113" s="263"/>
      <c r="E113" s="263"/>
      <c r="F113" s="53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51"/>
      <c r="Z113" s="47"/>
      <c r="AA113" s="47"/>
      <c r="AB113" s="47"/>
      <c r="AC113" s="47"/>
      <c r="AD113" s="47"/>
      <c r="AE113" s="52"/>
      <c r="AF113" s="47"/>
      <c r="AG113" s="47"/>
      <c r="AH113" s="47"/>
      <c r="AI113" s="47"/>
    </row>
    <row r="114" spans="2:35">
      <c r="B114" s="50"/>
      <c r="C114" s="263"/>
      <c r="D114" s="263"/>
      <c r="E114" s="263"/>
      <c r="F114" s="53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268"/>
      <c r="Z114" s="263"/>
      <c r="AA114" s="53"/>
      <c r="AB114" s="53"/>
      <c r="AC114" s="53"/>
      <c r="AD114" s="53"/>
      <c r="AE114" s="54"/>
      <c r="AF114" s="47"/>
      <c r="AG114" s="47"/>
      <c r="AH114" s="47"/>
      <c r="AI114" s="47"/>
    </row>
    <row r="115" spans="2:35"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55"/>
      <c r="Z115" s="56"/>
      <c r="AA115" s="56"/>
      <c r="AB115" s="56"/>
      <c r="AC115" s="56"/>
      <c r="AD115" s="56"/>
      <c r="AE115" s="57"/>
      <c r="AF115" s="47"/>
      <c r="AG115" s="47"/>
      <c r="AH115" s="47"/>
      <c r="AI115" s="47"/>
    </row>
    <row r="116" spans="2:35">
      <c r="B116" s="50"/>
      <c r="C116" s="266"/>
      <c r="D116" s="266"/>
      <c r="E116" s="266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</row>
    <row r="117" spans="2:35">
      <c r="B117" s="50"/>
      <c r="C117" s="266"/>
      <c r="D117" s="266"/>
      <c r="E117" s="266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</row>
    <row r="118" spans="2:35">
      <c r="B118" s="47"/>
      <c r="C118" s="263"/>
      <c r="D118" s="263"/>
      <c r="E118" s="263"/>
      <c r="F118" s="53"/>
      <c r="G118" s="53"/>
      <c r="H118" s="53"/>
      <c r="I118" s="53"/>
      <c r="J118" s="53"/>
      <c r="K118" s="53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</row>
    <row r="119" spans="2:35"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</row>
    <row r="120" spans="2:35">
      <c r="B120" s="50"/>
      <c r="C120" s="266"/>
      <c r="D120" s="266"/>
      <c r="E120" s="266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</row>
    <row r="121" spans="2:35">
      <c r="B121" s="50"/>
      <c r="C121" s="266"/>
      <c r="D121" s="266"/>
      <c r="E121" s="266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</row>
    <row r="122" spans="2:35">
      <c r="B122" s="50"/>
      <c r="C122" s="266"/>
      <c r="D122" s="266"/>
      <c r="E122" s="266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</row>
    <row r="123" spans="2:35">
      <c r="B123" s="47"/>
      <c r="C123" s="266"/>
      <c r="D123" s="266"/>
      <c r="E123" s="266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</row>
    <row r="124" spans="2:35">
      <c r="B124" s="47"/>
      <c r="C124" s="263"/>
      <c r="D124" s="263"/>
      <c r="E124" s="263"/>
      <c r="F124" s="53"/>
      <c r="G124" s="53"/>
      <c r="H124" s="53"/>
      <c r="I124" s="53"/>
      <c r="J124" s="53"/>
      <c r="K124" s="53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</row>
    <row r="125" spans="2:35"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</row>
    <row r="126" spans="2:35">
      <c r="B126" s="47"/>
      <c r="C126" s="263"/>
      <c r="D126" s="263"/>
      <c r="E126" s="26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</row>
    <row r="127" spans="2:35">
      <c r="B127" s="47"/>
      <c r="C127" s="263"/>
      <c r="D127" s="263"/>
      <c r="E127" s="263"/>
      <c r="F127" s="53"/>
      <c r="G127" s="53"/>
      <c r="H127" s="53"/>
      <c r="I127" s="53"/>
      <c r="J127" s="53"/>
      <c r="K127" s="53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</row>
    <row r="128" spans="2:35">
      <c r="B128" s="47"/>
      <c r="C128" s="53"/>
      <c r="D128" s="53"/>
      <c r="E128" s="53"/>
      <c r="F128" s="53"/>
      <c r="G128" s="53"/>
      <c r="H128" s="53"/>
      <c r="I128" s="53"/>
      <c r="J128" s="53"/>
      <c r="K128" s="53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</row>
    <row r="129" spans="2:35">
      <c r="B129" s="47"/>
      <c r="C129" s="263"/>
      <c r="D129" s="263"/>
      <c r="E129" s="263"/>
      <c r="F129" s="53"/>
      <c r="G129" s="53"/>
      <c r="H129" s="53"/>
      <c r="I129" s="53"/>
      <c r="J129" s="53"/>
      <c r="K129" s="53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</row>
    <row r="130" spans="2:35">
      <c r="B130" s="47"/>
      <c r="C130" s="47"/>
      <c r="D130" s="53"/>
      <c r="E130" s="53"/>
      <c r="F130" s="53"/>
      <c r="G130" s="53"/>
      <c r="H130" s="53"/>
      <c r="I130" s="53"/>
      <c r="J130" s="53"/>
      <c r="K130" s="53"/>
      <c r="L130" s="47"/>
      <c r="M130" s="47"/>
      <c r="N130" s="47"/>
      <c r="O130" s="47"/>
      <c r="P130" s="47"/>
      <c r="Q130" s="53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</row>
    <row r="131" spans="2:35">
      <c r="B131" s="47"/>
      <c r="C131" s="53"/>
      <c r="D131" s="53"/>
      <c r="E131" s="53"/>
      <c r="F131" s="53"/>
      <c r="G131" s="53"/>
      <c r="H131" s="53"/>
      <c r="I131" s="53"/>
      <c r="J131" s="53"/>
      <c r="K131" s="53"/>
      <c r="L131" s="58"/>
      <c r="M131" s="58"/>
      <c r="N131" s="58"/>
      <c r="O131" s="58"/>
      <c r="P131" s="58"/>
      <c r="Q131" s="269"/>
      <c r="R131" s="269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</row>
    <row r="132" spans="2:35" ht="23.25">
      <c r="B132" s="47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47"/>
      <c r="S132" s="47"/>
      <c r="T132" s="47"/>
      <c r="U132" s="47"/>
      <c r="V132" s="47"/>
      <c r="W132" s="47"/>
      <c r="X132" s="47"/>
      <c r="Y132" s="47"/>
      <c r="Z132" s="270"/>
      <c r="AA132" s="270"/>
      <c r="AB132" s="47"/>
      <c r="AC132" s="47"/>
      <c r="AD132" s="47"/>
      <c r="AE132" s="47"/>
      <c r="AF132" s="47"/>
      <c r="AG132" s="47"/>
      <c r="AH132" s="47"/>
      <c r="AI132" s="47"/>
    </row>
    <row r="133" spans="2:35">
      <c r="B133" s="47"/>
      <c r="C133" s="53"/>
      <c r="D133" s="53"/>
      <c r="E133" s="53"/>
      <c r="F133" s="53"/>
      <c r="G133" s="53"/>
      <c r="H133" s="53"/>
      <c r="I133" s="53"/>
      <c r="J133" s="53"/>
      <c r="K133" s="53"/>
      <c r="L133" s="47"/>
      <c r="M133" s="47"/>
      <c r="N133" s="47"/>
      <c r="O133" s="47"/>
      <c r="P133" s="47"/>
      <c r="Q133" s="53"/>
      <c r="R133" s="47"/>
      <c r="S133" s="47"/>
      <c r="T133" s="47"/>
      <c r="U133" s="47"/>
      <c r="V133" s="47"/>
      <c r="W133" s="47"/>
      <c r="X133" s="47"/>
      <c r="Y133" s="47"/>
      <c r="Z133" s="266"/>
      <c r="AA133" s="266"/>
      <c r="AB133" s="266"/>
      <c r="AC133" s="266"/>
      <c r="AD133" s="266"/>
      <c r="AE133" s="47"/>
      <c r="AF133" s="47"/>
      <c r="AG133" s="47"/>
      <c r="AH133" s="47"/>
      <c r="AI133" s="47"/>
    </row>
    <row r="134" spans="2:35">
      <c r="B134" s="47"/>
      <c r="C134" s="53"/>
      <c r="D134" s="53"/>
      <c r="E134" s="53"/>
      <c r="F134" s="53"/>
      <c r="G134" s="53"/>
      <c r="H134" s="53"/>
      <c r="I134" s="53"/>
      <c r="J134" s="53"/>
      <c r="K134" s="53"/>
      <c r="L134" s="59"/>
      <c r="M134" s="59"/>
      <c r="N134" s="59"/>
      <c r="O134" s="59"/>
      <c r="P134" s="59"/>
      <c r="Q134" s="269"/>
      <c r="R134" s="269"/>
      <c r="S134" s="47"/>
      <c r="T134" s="47"/>
      <c r="U134" s="47"/>
      <c r="V134" s="47"/>
      <c r="W134" s="47"/>
      <c r="X134" s="47"/>
      <c r="Y134" s="47"/>
      <c r="Z134" s="266"/>
      <c r="AA134" s="266"/>
      <c r="AB134" s="266"/>
      <c r="AC134" s="266"/>
      <c r="AD134" s="266"/>
      <c r="AE134" s="47"/>
      <c r="AF134" s="47"/>
      <c r="AG134" s="47"/>
      <c r="AH134" s="47"/>
      <c r="AI134" s="47"/>
    </row>
    <row r="135" spans="2:35">
      <c r="B135" s="47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47"/>
      <c r="R135" s="47"/>
      <c r="S135" s="47"/>
      <c r="T135" s="47"/>
      <c r="U135" s="47"/>
      <c r="V135" s="47"/>
      <c r="W135" s="47"/>
      <c r="X135" s="47"/>
      <c r="Y135" s="47"/>
      <c r="Z135" s="266"/>
      <c r="AA135" s="266"/>
      <c r="AB135" s="266"/>
      <c r="AC135" s="266"/>
      <c r="AD135" s="266"/>
      <c r="AE135" s="47"/>
      <c r="AF135" s="47"/>
      <c r="AG135" s="47"/>
      <c r="AH135" s="47"/>
      <c r="AI135" s="47"/>
    </row>
    <row r="136" spans="2:35">
      <c r="B136" s="47"/>
      <c r="C136" s="53"/>
      <c r="D136" s="53"/>
      <c r="E136" s="53"/>
      <c r="F136" s="53"/>
      <c r="G136" s="53"/>
      <c r="H136" s="53"/>
      <c r="I136" s="53"/>
      <c r="J136" s="53"/>
      <c r="K136" s="53"/>
      <c r="L136" s="47"/>
      <c r="M136" s="47"/>
      <c r="N136" s="47"/>
      <c r="O136" s="47"/>
      <c r="P136" s="47"/>
      <c r="Q136" s="53"/>
      <c r="R136" s="47"/>
      <c r="S136" s="47"/>
      <c r="T136" s="47"/>
      <c r="U136" s="47"/>
      <c r="V136" s="47"/>
      <c r="W136" s="47"/>
      <c r="X136" s="47"/>
      <c r="Y136" s="47"/>
      <c r="Z136" s="266"/>
      <c r="AA136" s="266"/>
      <c r="AB136" s="266"/>
      <c r="AC136" s="266"/>
      <c r="AD136" s="47"/>
      <c r="AE136" s="47"/>
      <c r="AF136" s="47"/>
      <c r="AG136" s="47"/>
      <c r="AH136" s="47"/>
      <c r="AI136" s="47"/>
    </row>
    <row r="137" spans="2:35">
      <c r="B137" s="47"/>
      <c r="C137" s="53"/>
      <c r="D137" s="53"/>
      <c r="E137" s="53"/>
      <c r="F137" s="53"/>
      <c r="G137" s="53"/>
      <c r="H137" s="53"/>
      <c r="I137" s="53"/>
      <c r="J137" s="53"/>
      <c r="K137" s="53"/>
      <c r="L137" s="58"/>
      <c r="M137" s="58"/>
      <c r="N137" s="58"/>
      <c r="O137" s="58"/>
      <c r="P137" s="58"/>
      <c r="Q137" s="269"/>
      <c r="R137" s="269"/>
      <c r="S137" s="47"/>
      <c r="T137" s="47"/>
      <c r="U137" s="47"/>
      <c r="V137" s="47"/>
      <c r="W137" s="47"/>
      <c r="X137" s="47"/>
      <c r="Y137" s="47"/>
      <c r="Z137" s="266"/>
      <c r="AA137" s="266"/>
      <c r="AB137" s="266"/>
      <c r="AC137" s="266"/>
      <c r="AD137" s="47"/>
      <c r="AE137" s="47"/>
      <c r="AF137" s="47"/>
      <c r="AG137" s="47"/>
      <c r="AH137" s="47"/>
      <c r="AI137" s="47"/>
    </row>
    <row r="138" spans="2:35">
      <c r="B138" s="47"/>
      <c r="C138" s="53"/>
      <c r="D138" s="53"/>
      <c r="E138" s="53"/>
      <c r="F138" s="53"/>
      <c r="G138" s="53"/>
      <c r="H138" s="53"/>
      <c r="I138" s="53"/>
      <c r="J138" s="53"/>
      <c r="K138" s="53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266"/>
      <c r="AA138" s="266"/>
      <c r="AB138" s="266"/>
      <c r="AC138" s="266"/>
      <c r="AD138" s="47"/>
      <c r="AE138" s="47"/>
      <c r="AF138" s="47"/>
      <c r="AG138" s="47"/>
      <c r="AH138" s="47"/>
      <c r="AI138" s="47"/>
    </row>
    <row r="139" spans="2:35">
      <c r="B139" s="47"/>
      <c r="C139" s="53"/>
      <c r="D139" s="53"/>
      <c r="E139" s="53"/>
      <c r="F139" s="53"/>
      <c r="G139" s="53"/>
      <c r="H139" s="53"/>
      <c r="I139" s="53"/>
      <c r="J139" s="53"/>
      <c r="K139" s="53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266"/>
      <c r="AA139" s="266"/>
      <c r="AB139" s="266"/>
      <c r="AC139" s="266"/>
      <c r="AD139" s="47"/>
      <c r="AE139" s="47"/>
      <c r="AF139" s="47"/>
      <c r="AG139" s="47"/>
      <c r="AH139" s="47"/>
      <c r="AI139" s="47"/>
    </row>
    <row r="140" spans="2:35"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266"/>
      <c r="AA140" s="266"/>
      <c r="AB140" s="266"/>
      <c r="AC140" s="266"/>
      <c r="AD140" s="47"/>
      <c r="AE140" s="47"/>
      <c r="AF140" s="47"/>
      <c r="AG140" s="47"/>
      <c r="AH140" s="47"/>
      <c r="AI140" s="47"/>
    </row>
    <row r="141" spans="2:35"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</row>
    <row r="142" spans="2:35">
      <c r="B142" s="47"/>
      <c r="C142" s="263"/>
      <c r="D142" s="263"/>
      <c r="E142" s="263"/>
      <c r="F142" s="47"/>
      <c r="G142" s="47"/>
      <c r="H142" s="47"/>
      <c r="I142" s="47"/>
      <c r="J142" s="47"/>
      <c r="K142" s="47"/>
      <c r="L142" s="60"/>
      <c r="M142" s="60"/>
      <c r="N142" s="60"/>
      <c r="O142" s="60"/>
      <c r="P142" s="60"/>
      <c r="Q142" s="47"/>
      <c r="R142" s="47"/>
      <c r="S142" s="47"/>
      <c r="T142" s="47"/>
      <c r="U142" s="47"/>
      <c r="V142" s="47"/>
      <c r="W142" s="47"/>
      <c r="X142" s="47"/>
      <c r="Y142" s="47"/>
      <c r="Z142" s="266"/>
      <c r="AA142" s="266"/>
      <c r="AB142" s="266"/>
      <c r="AC142" s="266"/>
      <c r="AD142" s="266"/>
      <c r="AE142" s="47"/>
      <c r="AF142" s="47"/>
      <c r="AG142" s="47"/>
      <c r="AH142" s="47"/>
      <c r="AI142" s="47"/>
    </row>
    <row r="143" spans="2:35"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</row>
    <row r="144" spans="2:35">
      <c r="B144" s="47"/>
      <c r="C144" s="263"/>
      <c r="D144" s="263"/>
      <c r="E144" s="263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</row>
    <row r="145" spans="2:35">
      <c r="B145" s="47"/>
      <c r="C145" s="53"/>
      <c r="D145" s="53"/>
      <c r="E145" s="53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</row>
    <row r="146" spans="2:35">
      <c r="B146" s="47"/>
      <c r="C146" s="53"/>
      <c r="D146" s="53"/>
      <c r="E146" s="53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</row>
    <row r="147" spans="2:35">
      <c r="B147" s="47"/>
      <c r="C147" s="53"/>
      <c r="D147" s="53"/>
      <c r="E147" s="53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</row>
    <row r="148" spans="2:35">
      <c r="B148" s="47"/>
      <c r="C148" s="53"/>
      <c r="D148" s="53"/>
      <c r="E148" s="53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</row>
    <row r="149" spans="2:35">
      <c r="B149" s="47"/>
      <c r="C149" s="53"/>
      <c r="D149" s="53"/>
      <c r="E149" s="53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</row>
    <row r="150" spans="2:35"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</row>
    <row r="151" spans="2:35">
      <c r="B151" s="47"/>
      <c r="C151" s="263"/>
      <c r="D151" s="263"/>
      <c r="E151" s="263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</row>
    <row r="152" spans="2:35">
      <c r="B152" s="47"/>
      <c r="C152" s="53"/>
      <c r="D152" s="53"/>
      <c r="E152" s="53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</row>
    <row r="153" spans="2:35">
      <c r="B153" s="47"/>
      <c r="C153" s="53"/>
      <c r="D153" s="53"/>
      <c r="E153" s="53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</row>
    <row r="154" spans="2:35">
      <c r="B154" s="47"/>
      <c r="C154" s="53"/>
      <c r="D154" s="53"/>
      <c r="E154" s="53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</row>
    <row r="155" spans="2:35">
      <c r="B155" s="47"/>
      <c r="C155" s="53"/>
      <c r="D155" s="53"/>
      <c r="E155" s="53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</row>
    <row r="156" spans="2:35">
      <c r="B156" s="47"/>
      <c r="C156" s="53"/>
      <c r="D156" s="53"/>
      <c r="E156" s="53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</row>
    <row r="157" spans="2:35"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</row>
    <row r="158" spans="2:35">
      <c r="B158" s="47"/>
      <c r="C158" s="263"/>
      <c r="D158" s="263"/>
      <c r="E158" s="263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</row>
    <row r="159" spans="2:35">
      <c r="B159" s="47"/>
      <c r="C159" s="53"/>
      <c r="D159" s="53"/>
      <c r="E159" s="53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</row>
    <row r="160" spans="2:35">
      <c r="B160" s="47"/>
      <c r="C160" s="53"/>
      <c r="D160" s="53"/>
      <c r="E160" s="53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</row>
    <row r="161" spans="2:35">
      <c r="B161" s="47"/>
      <c r="C161" s="53"/>
      <c r="D161" s="53"/>
      <c r="E161" s="53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</row>
    <row r="162" spans="2:35">
      <c r="B162" s="47"/>
      <c r="C162" s="53"/>
      <c r="D162" s="53"/>
      <c r="E162" s="53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</row>
    <row r="163" spans="2:35"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</row>
    <row r="164" spans="2:35">
      <c r="B164" s="47"/>
      <c r="C164" s="263"/>
      <c r="D164" s="263"/>
      <c r="E164" s="263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53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</row>
    <row r="165" spans="2:35">
      <c r="B165" s="47"/>
      <c r="C165" s="53"/>
      <c r="D165" s="53"/>
      <c r="E165" s="53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53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</row>
    <row r="166" spans="2:35">
      <c r="B166" s="47"/>
      <c r="C166" s="53"/>
      <c r="D166" s="53"/>
      <c r="E166" s="53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53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</row>
    <row r="167" spans="2:35">
      <c r="B167" s="47"/>
      <c r="C167" s="53"/>
      <c r="D167" s="53"/>
      <c r="E167" s="53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53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</row>
    <row r="168" spans="2:35">
      <c r="B168" s="47"/>
      <c r="C168" s="53"/>
      <c r="D168" s="53"/>
      <c r="E168" s="53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53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</row>
    <row r="169" spans="2:35">
      <c r="B169" s="47"/>
      <c r="C169" s="53"/>
      <c r="D169" s="53"/>
      <c r="E169" s="53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53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</row>
    <row r="170" spans="2:35"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</row>
    <row r="171" spans="2:35">
      <c r="B171" s="50"/>
      <c r="C171" s="266"/>
      <c r="D171" s="266"/>
      <c r="E171" s="266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</row>
    <row r="172" spans="2:35">
      <c r="B172" s="47"/>
      <c r="C172" s="266"/>
      <c r="D172" s="266"/>
      <c r="E172" s="266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</row>
    <row r="173" spans="2:35">
      <c r="B173" s="47"/>
      <c r="C173" s="263"/>
      <c r="D173" s="263"/>
      <c r="E173" s="263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53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</row>
    <row r="174" spans="2:35">
      <c r="B174" s="47"/>
      <c r="C174" s="53"/>
      <c r="D174" s="53"/>
      <c r="E174" s="53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53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</row>
    <row r="175" spans="2:35">
      <c r="B175" s="47"/>
      <c r="C175" s="53"/>
      <c r="D175" s="53"/>
      <c r="E175" s="53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53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</row>
    <row r="176" spans="2:35">
      <c r="B176" s="47"/>
      <c r="C176" s="53"/>
      <c r="D176" s="53"/>
      <c r="E176" s="53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53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</row>
    <row r="177" spans="2:35">
      <c r="B177" s="47"/>
      <c r="C177" s="53"/>
      <c r="D177" s="53"/>
      <c r="E177" s="53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53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</row>
    <row r="178" spans="2:35">
      <c r="B178" s="47"/>
      <c r="C178" s="53"/>
      <c r="D178" s="53"/>
      <c r="E178" s="53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53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</row>
    <row r="179" spans="2:35"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</row>
    <row r="180" spans="2:35">
      <c r="B180" s="50"/>
      <c r="C180" s="266"/>
      <c r="D180" s="266"/>
      <c r="E180" s="266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</row>
    <row r="181" spans="2:35">
      <c r="B181" s="47"/>
      <c r="C181" s="263"/>
      <c r="D181" s="263"/>
      <c r="E181" s="263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53"/>
      <c r="Q181" s="47"/>
      <c r="R181" s="47"/>
      <c r="S181" s="53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</row>
    <row r="182" spans="2:35">
      <c r="B182" s="47"/>
      <c r="C182" s="53"/>
      <c r="D182" s="53"/>
      <c r="E182" s="53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53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</row>
    <row r="183" spans="2:35">
      <c r="B183" s="47"/>
      <c r="C183" s="53"/>
      <c r="D183" s="53"/>
      <c r="E183" s="53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53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</row>
    <row r="184" spans="2:35">
      <c r="B184" s="47"/>
      <c r="C184" s="53"/>
      <c r="D184" s="53"/>
      <c r="E184" s="53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53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</row>
    <row r="185" spans="2:35">
      <c r="B185" s="47"/>
      <c r="C185" s="53"/>
      <c r="D185" s="53"/>
      <c r="E185" s="53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53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</row>
    <row r="186" spans="2:35">
      <c r="B186" s="47"/>
      <c r="C186" s="53"/>
      <c r="D186" s="53"/>
      <c r="E186" s="53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53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</row>
    <row r="187" spans="2:35"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</row>
    <row r="188" spans="2:35">
      <c r="B188" s="47"/>
      <c r="C188" s="263"/>
      <c r="D188" s="263"/>
      <c r="E188" s="263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53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</row>
    <row r="189" spans="2:35"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</row>
    <row r="190" spans="2:35"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</row>
    <row r="191" spans="2:35"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</row>
  </sheetData>
  <mergeCells count="114">
    <mergeCell ref="C180:E180"/>
    <mergeCell ref="C181:E181"/>
    <mergeCell ref="C188:E188"/>
    <mergeCell ref="C151:E151"/>
    <mergeCell ref="C158:E158"/>
    <mergeCell ref="C164:E164"/>
    <mergeCell ref="C171:E171"/>
    <mergeCell ref="C172:E172"/>
    <mergeCell ref="C173:E173"/>
    <mergeCell ref="Z138:AC138"/>
    <mergeCell ref="Z139:AC139"/>
    <mergeCell ref="Z140:AC140"/>
    <mergeCell ref="C142:E142"/>
    <mergeCell ref="Z142:AD142"/>
    <mergeCell ref="C144:E144"/>
    <mergeCell ref="Q134:R134"/>
    <mergeCell ref="Z134:AD134"/>
    <mergeCell ref="Z135:AD135"/>
    <mergeCell ref="Z136:AC136"/>
    <mergeCell ref="Q137:R137"/>
    <mergeCell ref="Z137:AC137"/>
    <mergeCell ref="C126:E126"/>
    <mergeCell ref="C127:E127"/>
    <mergeCell ref="C129:E129"/>
    <mergeCell ref="Q131:R131"/>
    <mergeCell ref="Z132:AA132"/>
    <mergeCell ref="Z133:AD133"/>
    <mergeCell ref="C118:E118"/>
    <mergeCell ref="C120:E120"/>
    <mergeCell ref="C121:E121"/>
    <mergeCell ref="C122:E122"/>
    <mergeCell ref="C123:E123"/>
    <mergeCell ref="C124:E124"/>
    <mergeCell ref="Y112:Z112"/>
    <mergeCell ref="C113:E113"/>
    <mergeCell ref="C114:E114"/>
    <mergeCell ref="Y114:Z114"/>
    <mergeCell ref="C116:E116"/>
    <mergeCell ref="C117:E117"/>
    <mergeCell ref="C108:E108"/>
    <mergeCell ref="Y109:Z109"/>
    <mergeCell ref="C110:E110"/>
    <mergeCell ref="Y110:Z110"/>
    <mergeCell ref="C111:E111"/>
    <mergeCell ref="Y111:Z111"/>
    <mergeCell ref="C106:E106"/>
    <mergeCell ref="S106:T106"/>
    <mergeCell ref="Y106:Z106"/>
    <mergeCell ref="C107:E107"/>
    <mergeCell ref="S107:T107"/>
    <mergeCell ref="Y107:Z107"/>
    <mergeCell ref="B98:C98"/>
    <mergeCell ref="C101:F101"/>
    <mergeCell ref="Y101:AB101"/>
    <mergeCell ref="C104:E104"/>
    <mergeCell ref="Y104:Z104"/>
    <mergeCell ref="C105:E105"/>
    <mergeCell ref="S105:T105"/>
    <mergeCell ref="Y105:Z105"/>
    <mergeCell ref="D86:E86"/>
    <mergeCell ref="G86:H86"/>
    <mergeCell ref="D87:E87"/>
    <mergeCell ref="G87:H87"/>
    <mergeCell ref="D88:E88"/>
    <mergeCell ref="G88:H88"/>
    <mergeCell ref="M83:N83"/>
    <mergeCell ref="O83:P83"/>
    <mergeCell ref="Q83:R83"/>
    <mergeCell ref="S83:T83"/>
    <mergeCell ref="D85:E85"/>
    <mergeCell ref="G85:H85"/>
    <mergeCell ref="E74:F74"/>
    <mergeCell ref="I74:J74"/>
    <mergeCell ref="B78:C78"/>
    <mergeCell ref="C81:D81"/>
    <mergeCell ref="J81:K81"/>
    <mergeCell ref="D83:E83"/>
    <mergeCell ref="G83:H83"/>
    <mergeCell ref="K83:L83"/>
    <mergeCell ref="E68:F68"/>
    <mergeCell ref="I68:J68"/>
    <mergeCell ref="M68:N68"/>
    <mergeCell ref="E70:F70"/>
    <mergeCell ref="I70:J70"/>
    <mergeCell ref="E72:F72"/>
    <mergeCell ref="I72:J72"/>
    <mergeCell ref="B51:I51"/>
    <mergeCell ref="B53:H61"/>
    <mergeCell ref="K53:Q61"/>
    <mergeCell ref="T53:Z61"/>
    <mergeCell ref="B63:E64"/>
    <mergeCell ref="B66:C66"/>
    <mergeCell ref="B33:E34"/>
    <mergeCell ref="B37:I37"/>
    <mergeCell ref="K37:R37"/>
    <mergeCell ref="T37:AA37"/>
    <mergeCell ref="B39:H47"/>
    <mergeCell ref="K39:Q47"/>
    <mergeCell ref="T39:Z47"/>
    <mergeCell ref="C19:G24"/>
    <mergeCell ref="J19:N19"/>
    <mergeCell ref="J21:N21"/>
    <mergeCell ref="J23:N23"/>
    <mergeCell ref="J25:N25"/>
    <mergeCell ref="C26:G30"/>
    <mergeCell ref="J27:N27"/>
    <mergeCell ref="J29:N29"/>
    <mergeCell ref="B9:D10"/>
    <mergeCell ref="C13:G13"/>
    <mergeCell ref="J13:N13"/>
    <mergeCell ref="C15:G15"/>
    <mergeCell ref="J15:N15"/>
    <mergeCell ref="C17:G17"/>
    <mergeCell ref="J17:N17"/>
  </mergeCells>
  <conditionalFormatting sqref="T69:T70">
    <cfRule type="cellIs" dxfId="2" priority="3" operator="greaterThan">
      <formula>0</formula>
    </cfRule>
  </conditionalFormatting>
  <conditionalFormatting sqref="T69:T7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77483-1B24-4657-8E57-11290EA82A95}">
  <sheetPr>
    <tabColor rgb="FF002060"/>
  </sheetPr>
  <dimension ref="B10:R26"/>
  <sheetViews>
    <sheetView showGridLines="0" workbookViewId="0">
      <selection activeCell="O22" sqref="O22"/>
    </sheetView>
  </sheetViews>
  <sheetFormatPr defaultColWidth="9.140625" defaultRowHeight="15"/>
  <cols>
    <col min="2" max="2" width="12.28515625" customWidth="1"/>
    <col min="10" max="10" width="8.85546875" customWidth="1"/>
    <col min="12" max="12" width="11" bestFit="1" customWidth="1"/>
    <col min="13" max="13" width="9" bestFit="1" customWidth="1"/>
    <col min="14" max="14" width="14" bestFit="1" customWidth="1"/>
    <col min="17" max="17" width="16" bestFit="1" customWidth="1"/>
    <col min="18" max="18" width="13.5703125" bestFit="1" customWidth="1"/>
  </cols>
  <sheetData>
    <row r="10" spans="2:18">
      <c r="B10" s="10" t="s">
        <v>93</v>
      </c>
      <c r="C10" s="11"/>
      <c r="D10" s="11">
        <v>0.5</v>
      </c>
      <c r="E10" s="11">
        <v>1.5</v>
      </c>
      <c r="F10" s="11">
        <v>2.5</v>
      </c>
      <c r="G10" s="11">
        <v>3.5</v>
      </c>
      <c r="H10" s="11">
        <v>4.5</v>
      </c>
      <c r="I10" s="11">
        <v>5.5</v>
      </c>
      <c r="J10" s="11">
        <v>6.5</v>
      </c>
      <c r="K10" s="11">
        <v>7.5</v>
      </c>
      <c r="L10" s="11">
        <v>8.5</v>
      </c>
      <c r="M10" s="11">
        <v>9.5</v>
      </c>
      <c r="N10" s="12">
        <v>10</v>
      </c>
      <c r="Q10" s="203" t="s">
        <v>94</v>
      </c>
      <c r="R10" s="203"/>
    </row>
    <row r="11" spans="2:18" ht="15.75" thickBot="1">
      <c r="B11" s="91" t="s">
        <v>95</v>
      </c>
      <c r="C11" s="92"/>
      <c r="D11" s="93">
        <v>2022</v>
      </c>
      <c r="E11" s="93">
        <v>2023</v>
      </c>
      <c r="F11" s="93">
        <v>2024</v>
      </c>
      <c r="G11" s="93">
        <v>2025</v>
      </c>
      <c r="H11" s="93">
        <v>2026</v>
      </c>
      <c r="I11" s="93">
        <v>2027</v>
      </c>
      <c r="J11" s="93">
        <v>2028</v>
      </c>
      <c r="K11" s="93">
        <v>2029</v>
      </c>
      <c r="L11" s="93">
        <v>2030</v>
      </c>
      <c r="M11" s="93">
        <v>2031</v>
      </c>
      <c r="N11" s="94" t="s">
        <v>96</v>
      </c>
      <c r="Q11" t="s">
        <v>97</v>
      </c>
      <c r="R11" t="s">
        <v>98</v>
      </c>
    </row>
    <row r="12" spans="2:18">
      <c r="B12" s="13" t="s">
        <v>99</v>
      </c>
      <c r="C12" s="14"/>
      <c r="D12" s="15">
        <v>1500000</v>
      </c>
      <c r="E12" s="15">
        <v>1400000</v>
      </c>
      <c r="F12" s="15">
        <v>1250000</v>
      </c>
      <c r="G12" s="15">
        <v>950000</v>
      </c>
      <c r="H12" s="15">
        <v>2800000</v>
      </c>
      <c r="I12" s="15">
        <v>2500000</v>
      </c>
      <c r="J12" s="15">
        <v>2000000</v>
      </c>
      <c r="K12" s="15">
        <v>1800000</v>
      </c>
      <c r="L12" s="15">
        <v>3000000</v>
      </c>
      <c r="M12" s="15">
        <v>2800000</v>
      </c>
      <c r="N12" s="16"/>
      <c r="Q12" t="s">
        <v>100</v>
      </c>
      <c r="R12" s="17">
        <v>19643403</v>
      </c>
    </row>
    <row r="13" spans="2:18">
      <c r="B13" s="18" t="s">
        <v>101</v>
      </c>
      <c r="C13" s="19"/>
      <c r="D13" s="19">
        <f t="shared" ref="D13:M13" si="0">D12*D14</f>
        <v>450000</v>
      </c>
      <c r="E13" s="19">
        <f t="shared" si="0"/>
        <v>280000</v>
      </c>
      <c r="F13" s="19">
        <f t="shared" si="0"/>
        <v>250000</v>
      </c>
      <c r="G13" s="19">
        <f t="shared" si="0"/>
        <v>190000</v>
      </c>
      <c r="H13" s="19">
        <f t="shared" si="0"/>
        <v>560000</v>
      </c>
      <c r="I13" s="19">
        <f t="shared" si="0"/>
        <v>500000</v>
      </c>
      <c r="J13" s="19">
        <f t="shared" si="0"/>
        <v>400000</v>
      </c>
      <c r="K13" s="19">
        <f t="shared" si="0"/>
        <v>360000</v>
      </c>
      <c r="L13" s="19">
        <f t="shared" si="0"/>
        <v>600000</v>
      </c>
      <c r="M13" s="19">
        <f t="shared" si="0"/>
        <v>560000</v>
      </c>
      <c r="N13" s="20"/>
      <c r="Q13" t="s">
        <v>102</v>
      </c>
      <c r="R13" t="s">
        <v>103</v>
      </c>
    </row>
    <row r="14" spans="2:18">
      <c r="B14" s="204" t="s">
        <v>104</v>
      </c>
      <c r="C14" s="205"/>
      <c r="D14" s="21">
        <v>0.3</v>
      </c>
      <c r="E14" s="21">
        <v>0.2</v>
      </c>
      <c r="F14" s="21">
        <v>0.2</v>
      </c>
      <c r="G14" s="21">
        <v>0.2</v>
      </c>
      <c r="H14" s="21">
        <v>0.2</v>
      </c>
      <c r="I14" s="21">
        <v>0.2</v>
      </c>
      <c r="J14" s="21">
        <v>0.2</v>
      </c>
      <c r="K14" s="21">
        <v>0.2</v>
      </c>
      <c r="L14" s="21">
        <v>0.2</v>
      </c>
      <c r="M14" s="21">
        <v>0.2</v>
      </c>
      <c r="N14" s="20"/>
      <c r="Q14" t="s">
        <v>105</v>
      </c>
      <c r="R14" t="s">
        <v>103</v>
      </c>
    </row>
    <row r="15" spans="2:18">
      <c r="B15" s="206" t="s">
        <v>106</v>
      </c>
      <c r="C15" s="207"/>
      <c r="D15" s="15">
        <f>D13*D16</f>
        <v>153000</v>
      </c>
      <c r="E15" s="15">
        <f t="shared" ref="E15:M15" si="1">E13*E16</f>
        <v>95200</v>
      </c>
      <c r="F15" s="15">
        <f t="shared" si="1"/>
        <v>85000</v>
      </c>
      <c r="G15" s="15">
        <f t="shared" si="1"/>
        <v>64600.000000000007</v>
      </c>
      <c r="H15" s="15">
        <f t="shared" si="1"/>
        <v>190400</v>
      </c>
      <c r="I15" s="15">
        <f t="shared" si="1"/>
        <v>170000</v>
      </c>
      <c r="J15" s="15">
        <f t="shared" si="1"/>
        <v>136000</v>
      </c>
      <c r="K15" s="15">
        <f t="shared" si="1"/>
        <v>122400.00000000001</v>
      </c>
      <c r="L15" s="15">
        <f t="shared" si="1"/>
        <v>204000.00000000003</v>
      </c>
      <c r="M15" s="15">
        <f t="shared" si="1"/>
        <v>190400</v>
      </c>
      <c r="N15" s="16"/>
      <c r="Q15" t="s">
        <v>107</v>
      </c>
      <c r="R15" t="s">
        <v>103</v>
      </c>
    </row>
    <row r="16" spans="2:18">
      <c r="B16" s="208" t="s">
        <v>108</v>
      </c>
      <c r="C16" s="209"/>
      <c r="D16" s="22">
        <v>0.34</v>
      </c>
      <c r="E16" s="22">
        <v>0.34</v>
      </c>
      <c r="F16" s="22">
        <v>0.34</v>
      </c>
      <c r="G16" s="22">
        <v>0.34</v>
      </c>
      <c r="H16" s="22">
        <v>0.34</v>
      </c>
      <c r="I16" s="22">
        <v>0.34</v>
      </c>
      <c r="J16" s="22">
        <v>0.34</v>
      </c>
      <c r="K16" s="22">
        <v>0.34</v>
      </c>
      <c r="L16" s="22">
        <v>0.34</v>
      </c>
      <c r="M16" s="22">
        <v>0.34</v>
      </c>
      <c r="N16" s="16"/>
    </row>
    <row r="17" spans="2:14">
      <c r="B17" s="23" t="s">
        <v>109</v>
      </c>
      <c r="C17" s="24"/>
      <c r="D17" s="19">
        <f>D15/(1+$D$21)^D10</f>
        <v>149052.70610600166</v>
      </c>
      <c r="E17" s="19">
        <f t="shared" ref="E17:M17" si="2">E15/(1+$D$21)^E10</f>
        <v>88020.179842037425</v>
      </c>
      <c r="F17" s="19">
        <f t="shared" si="2"/>
        <v>74586.649329933469</v>
      </c>
      <c r="G17" s="19">
        <f t="shared" si="2"/>
        <v>53798.672417331938</v>
      </c>
      <c r="H17" s="19">
        <f t="shared" si="2"/>
        <v>150488.34069056332</v>
      </c>
      <c r="I17" s="19">
        <f t="shared" si="2"/>
        <v>127520.99706537923</v>
      </c>
      <c r="J17" s="19">
        <f t="shared" si="2"/>
        <v>96820.775202002624</v>
      </c>
      <c r="K17" s="19">
        <f t="shared" si="2"/>
        <v>82700.4616278951</v>
      </c>
      <c r="L17" s="19">
        <f t="shared" si="2"/>
        <v>130813.79714979856</v>
      </c>
      <c r="M17" s="19">
        <f t="shared" si="2"/>
        <v>115874.31974656493</v>
      </c>
      <c r="N17" s="25">
        <f>((M15*(1+D20))/(D21-D20))/(1+D21)^N10</f>
        <v>6259150.7815805664</v>
      </c>
    </row>
    <row r="18" spans="2:14"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26"/>
    </row>
    <row r="19" spans="2:14">
      <c r="B19" s="210" t="s">
        <v>110</v>
      </c>
      <c r="C19" s="211"/>
      <c r="D19" s="212"/>
      <c r="E19" s="14"/>
      <c r="F19" s="210" t="s">
        <v>111</v>
      </c>
      <c r="G19" s="211"/>
      <c r="H19" s="212"/>
      <c r="I19" s="14"/>
      <c r="J19" s="210" t="s">
        <v>112</v>
      </c>
      <c r="K19" s="211"/>
      <c r="L19" s="212"/>
      <c r="M19" s="14"/>
      <c r="N19" s="26"/>
    </row>
    <row r="20" spans="2:14">
      <c r="B20" s="13" t="s">
        <v>113</v>
      </c>
      <c r="C20" s="14"/>
      <c r="D20" s="27">
        <v>3.5000000000000003E-2</v>
      </c>
      <c r="E20" s="14"/>
      <c r="F20" s="13" t="s">
        <v>111</v>
      </c>
      <c r="G20" s="14"/>
      <c r="H20" s="28">
        <f>SUM(D17:N17)</f>
        <v>7328827.6807580749</v>
      </c>
      <c r="I20" s="14"/>
      <c r="J20" s="13" t="s">
        <v>114</v>
      </c>
      <c r="K20" s="14"/>
      <c r="L20" s="26">
        <v>174</v>
      </c>
      <c r="M20" s="14"/>
      <c r="N20" s="26"/>
    </row>
    <row r="21" spans="2:14">
      <c r="B21" s="13" t="s">
        <v>115</v>
      </c>
      <c r="C21" s="14"/>
      <c r="D21" s="29">
        <v>5.3666400000000003E-2</v>
      </c>
      <c r="E21" s="14"/>
      <c r="F21" s="13" t="s">
        <v>116</v>
      </c>
      <c r="G21" s="14"/>
      <c r="H21" s="28">
        <v>727703</v>
      </c>
      <c r="I21" s="14"/>
      <c r="J21" s="13" t="s">
        <v>117</v>
      </c>
      <c r="K21" s="14"/>
      <c r="L21" s="28">
        <f>R12</f>
        <v>19643403</v>
      </c>
      <c r="M21" s="14"/>
      <c r="N21" s="26"/>
    </row>
    <row r="22" spans="2:14">
      <c r="B22" s="13"/>
      <c r="C22" s="14"/>
      <c r="D22" s="30"/>
      <c r="E22" s="31"/>
      <c r="F22" s="32" t="s">
        <v>66</v>
      </c>
      <c r="G22" s="31"/>
      <c r="H22" s="28">
        <v>2894478</v>
      </c>
      <c r="I22" s="14"/>
      <c r="J22" s="13" t="s">
        <v>118</v>
      </c>
      <c r="K22" s="14"/>
      <c r="L22" s="33">
        <f>H23/R12*1000</f>
        <v>262.78810655964622</v>
      </c>
      <c r="M22" s="14"/>
      <c r="N22" s="26"/>
    </row>
    <row r="23" spans="2:14">
      <c r="B23" s="34"/>
      <c r="C23" s="35"/>
      <c r="D23" s="36"/>
      <c r="E23" s="35"/>
      <c r="F23" s="34" t="s">
        <v>119</v>
      </c>
      <c r="G23" s="35"/>
      <c r="H23" s="37">
        <f>H20+H21-H22</f>
        <v>5162052.6807580749</v>
      </c>
      <c r="I23" s="35"/>
      <c r="J23" s="34" t="s">
        <v>120</v>
      </c>
      <c r="K23" s="35"/>
      <c r="L23" s="38">
        <f>L22/L20-1</f>
        <v>0.51027647448072533</v>
      </c>
      <c r="M23" s="35"/>
      <c r="N23" s="36"/>
    </row>
    <row r="25" spans="2:14">
      <c r="B25" t="s">
        <v>121</v>
      </c>
    </row>
    <row r="26" spans="2:14">
      <c r="B26" t="s">
        <v>122</v>
      </c>
    </row>
  </sheetData>
  <mergeCells count="7">
    <mergeCell ref="Q10:R10"/>
    <mergeCell ref="B14:C14"/>
    <mergeCell ref="B15:C15"/>
    <mergeCell ref="B16:C16"/>
    <mergeCell ref="B19:D19"/>
    <mergeCell ref="F19:H19"/>
    <mergeCell ref="J19:L1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DA790-6A0D-4657-8961-115685837CF6}">
  <sheetPr>
    <tabColor rgb="FF002060"/>
  </sheetPr>
  <dimension ref="B7:N88"/>
  <sheetViews>
    <sheetView tabSelected="1" zoomScale="82" zoomScaleNormal="130" workbookViewId="0">
      <selection activeCell="D5" sqref="D5"/>
    </sheetView>
  </sheetViews>
  <sheetFormatPr defaultColWidth="11" defaultRowHeight="18.75"/>
  <cols>
    <col min="1" max="1" width="11" style="14"/>
    <col min="2" max="2" width="6.85546875" style="95" customWidth="1"/>
    <col min="3" max="3" width="31.85546875" style="98" customWidth="1"/>
    <col min="4" max="4" width="43.7109375" style="98" bestFit="1" customWidth="1"/>
    <col min="5" max="5" width="55.28515625" style="98" bestFit="1" customWidth="1"/>
    <col min="6" max="6" width="10.7109375" style="99" customWidth="1"/>
    <col min="7" max="7" width="62.28515625" style="98" customWidth="1"/>
    <col min="8" max="8" width="17" style="103" customWidth="1"/>
    <col min="9" max="10" width="11" style="14"/>
    <col min="11" max="11" width="19.28515625" style="14" bestFit="1" customWidth="1"/>
    <col min="12" max="12" width="45.28515625" style="14" bestFit="1" customWidth="1"/>
    <col min="13" max="13" width="35.7109375" style="14" bestFit="1" customWidth="1"/>
    <col min="14" max="14" width="53.85546875" style="14" bestFit="1" customWidth="1"/>
    <col min="15" max="16384" width="11" style="14"/>
  </cols>
  <sheetData>
    <row r="7" spans="2:14" ht="15" customHeight="1">
      <c r="C7" s="234" t="s">
        <v>123</v>
      </c>
      <c r="D7" s="234"/>
      <c r="E7" s="234"/>
      <c r="F7" s="234"/>
      <c r="G7" s="234"/>
      <c r="H7" s="234"/>
      <c r="I7" s="96"/>
      <c r="K7" s="213" t="s">
        <v>124</v>
      </c>
      <c r="L7" s="213"/>
      <c r="M7" s="213"/>
      <c r="N7" s="213"/>
    </row>
    <row r="8" spans="2:14" ht="15" customHeight="1" thickBot="1">
      <c r="C8" s="234"/>
      <c r="D8" s="234"/>
      <c r="E8" s="234"/>
      <c r="F8" s="234"/>
      <c r="G8" s="234"/>
      <c r="H8" s="234"/>
      <c r="I8" s="96"/>
      <c r="K8" s="213"/>
      <c r="L8" s="213"/>
      <c r="M8" s="213"/>
      <c r="N8" s="213"/>
    </row>
    <row r="9" spans="2:14" s="97" customFormat="1" ht="19.5" thickBot="1">
      <c r="B9" s="130"/>
      <c r="C9" s="119" t="s">
        <v>125</v>
      </c>
      <c r="D9" s="120" t="s">
        <v>126</v>
      </c>
      <c r="E9" s="120" t="s">
        <v>127</v>
      </c>
      <c r="F9" s="121" t="s">
        <v>128</v>
      </c>
      <c r="G9" s="120" t="s">
        <v>129</v>
      </c>
      <c r="H9" s="135" t="s">
        <v>130</v>
      </c>
      <c r="K9" s="140" t="s">
        <v>131</v>
      </c>
      <c r="L9" s="138" t="s">
        <v>132</v>
      </c>
      <c r="M9" s="138" t="s">
        <v>133</v>
      </c>
      <c r="N9" s="138" t="s">
        <v>134</v>
      </c>
    </row>
    <row r="10" spans="2:14" ht="30" customHeight="1">
      <c r="B10" s="214" t="s">
        <v>135</v>
      </c>
      <c r="C10" s="217" t="s">
        <v>136</v>
      </c>
      <c r="D10" s="122" t="s">
        <v>137</v>
      </c>
      <c r="E10" s="123" t="s">
        <v>138</v>
      </c>
      <c r="F10" s="219" t="s">
        <v>139</v>
      </c>
      <c r="G10" s="221" t="s">
        <v>140</v>
      </c>
      <c r="H10" s="223"/>
      <c r="I10" s="14" t="s">
        <v>141</v>
      </c>
      <c r="K10" s="141" t="s">
        <v>142</v>
      </c>
      <c r="L10" s="126" t="s">
        <v>143</v>
      </c>
      <c r="M10" s="126" t="s">
        <v>144</v>
      </c>
      <c r="N10" s="126" t="s">
        <v>145</v>
      </c>
    </row>
    <row r="11" spans="2:14" ht="15">
      <c r="B11" s="215"/>
      <c r="C11" s="218"/>
      <c r="D11" s="104"/>
      <c r="E11" s="104"/>
      <c r="F11" s="220"/>
      <c r="G11" s="222"/>
      <c r="H11" s="224"/>
      <c r="K11" s="142" t="s">
        <v>146</v>
      </c>
      <c r="L11" s="128" t="s">
        <v>146</v>
      </c>
      <c r="M11" s="128" t="s">
        <v>147</v>
      </c>
      <c r="N11" s="128" t="s">
        <v>148</v>
      </c>
    </row>
    <row r="12" spans="2:14" ht="15">
      <c r="B12" s="215"/>
      <c r="C12" s="225" t="s">
        <v>149</v>
      </c>
      <c r="D12" s="107" t="s">
        <v>137</v>
      </c>
      <c r="E12" s="226" t="s">
        <v>150</v>
      </c>
      <c r="F12" s="227" t="s">
        <v>139</v>
      </c>
      <c r="G12" s="228" t="s">
        <v>151</v>
      </c>
      <c r="H12" s="229"/>
      <c r="K12" s="141" t="s">
        <v>152</v>
      </c>
      <c r="L12" s="126" t="s">
        <v>153</v>
      </c>
      <c r="M12" s="126" t="s">
        <v>152</v>
      </c>
      <c r="N12" s="126" t="s">
        <v>154</v>
      </c>
    </row>
    <row r="13" spans="2:14" ht="15">
      <c r="B13" s="215"/>
      <c r="C13" s="225"/>
      <c r="D13" s="107"/>
      <c r="E13" s="226"/>
      <c r="F13" s="227"/>
      <c r="G13" s="228"/>
      <c r="H13" s="229"/>
      <c r="K13" s="142" t="s">
        <v>155</v>
      </c>
      <c r="L13" s="128" t="s">
        <v>156</v>
      </c>
      <c r="M13" s="128" t="s">
        <v>157</v>
      </c>
      <c r="N13" s="128"/>
    </row>
    <row r="14" spans="2:14" ht="15">
      <c r="B14" s="215"/>
      <c r="C14" s="230" t="s">
        <v>158</v>
      </c>
      <c r="D14" s="231" t="s">
        <v>159</v>
      </c>
      <c r="E14" s="231"/>
      <c r="F14" s="232" t="s">
        <v>139</v>
      </c>
      <c r="G14" s="222" t="s">
        <v>160</v>
      </c>
      <c r="H14" s="233"/>
      <c r="K14" s="141" t="s">
        <v>161</v>
      </c>
      <c r="L14" s="126" t="s">
        <v>162</v>
      </c>
      <c r="M14" s="126" t="s">
        <v>162</v>
      </c>
      <c r="N14" s="126"/>
    </row>
    <row r="15" spans="2:14" ht="15">
      <c r="B15" s="215"/>
      <c r="C15" s="230"/>
      <c r="D15" s="231"/>
      <c r="E15" s="231"/>
      <c r="F15" s="232"/>
      <c r="G15" s="222"/>
      <c r="H15" s="233"/>
      <c r="K15" s="141" t="s">
        <v>163</v>
      </c>
      <c r="L15" s="126" t="s">
        <v>164</v>
      </c>
      <c r="M15" s="126" t="s">
        <v>165</v>
      </c>
      <c r="N15" s="126"/>
    </row>
    <row r="16" spans="2:14" ht="15">
      <c r="B16" s="215"/>
      <c r="C16" s="236" t="s">
        <v>166</v>
      </c>
      <c r="D16" s="226" t="s">
        <v>167</v>
      </c>
      <c r="E16" s="237"/>
      <c r="F16" s="227" t="s">
        <v>139</v>
      </c>
      <c r="G16" s="238" t="s">
        <v>168</v>
      </c>
      <c r="H16" s="229"/>
      <c r="K16" s="142" t="s">
        <v>169</v>
      </c>
      <c r="L16" s="128" t="s">
        <v>170</v>
      </c>
      <c r="M16" s="128" t="s">
        <v>171</v>
      </c>
      <c r="N16" s="128"/>
    </row>
    <row r="17" spans="2:14" ht="29.25" customHeight="1">
      <c r="B17" s="215"/>
      <c r="C17" s="236"/>
      <c r="D17" s="226"/>
      <c r="E17" s="237"/>
      <c r="F17" s="227"/>
      <c r="G17" s="238"/>
      <c r="H17" s="229"/>
      <c r="K17" s="142" t="s">
        <v>172</v>
      </c>
      <c r="L17" s="128" t="s">
        <v>173</v>
      </c>
      <c r="M17" s="128"/>
      <c r="N17" s="128"/>
    </row>
    <row r="18" spans="2:14" ht="15">
      <c r="B18" s="215"/>
      <c r="C18" s="218" t="s">
        <v>174</v>
      </c>
      <c r="D18" s="235" t="s">
        <v>175</v>
      </c>
      <c r="E18" s="235" t="s">
        <v>176</v>
      </c>
      <c r="F18" s="232" t="s">
        <v>177</v>
      </c>
      <c r="G18" s="222" t="s">
        <v>178</v>
      </c>
      <c r="H18" s="233"/>
      <c r="K18" s="141" t="s">
        <v>179</v>
      </c>
      <c r="L18" s="126" t="s">
        <v>180</v>
      </c>
      <c r="M18" s="126" t="s">
        <v>181</v>
      </c>
      <c r="N18" s="126"/>
    </row>
    <row r="19" spans="2:14" ht="15">
      <c r="B19" s="215"/>
      <c r="C19" s="218"/>
      <c r="D19" s="235"/>
      <c r="E19" s="235"/>
      <c r="F19" s="232"/>
      <c r="G19" s="222"/>
      <c r="H19" s="233"/>
      <c r="K19" s="142" t="s">
        <v>182</v>
      </c>
      <c r="L19" s="128" t="s">
        <v>183</v>
      </c>
      <c r="M19" s="128" t="s">
        <v>184</v>
      </c>
      <c r="N19" s="128" t="s">
        <v>185</v>
      </c>
    </row>
    <row r="20" spans="2:14" ht="15">
      <c r="B20" s="215"/>
      <c r="C20" s="225" t="s">
        <v>186</v>
      </c>
      <c r="D20" s="226" t="s">
        <v>187</v>
      </c>
      <c r="E20" s="237"/>
      <c r="F20" s="227" t="s">
        <v>177</v>
      </c>
      <c r="G20" s="228" t="s">
        <v>188</v>
      </c>
      <c r="H20" s="229"/>
      <c r="K20" s="142" t="s">
        <v>189</v>
      </c>
      <c r="L20" s="128" t="s">
        <v>190</v>
      </c>
      <c r="M20" s="128" t="s">
        <v>189</v>
      </c>
      <c r="N20" s="128" t="s">
        <v>191</v>
      </c>
    </row>
    <row r="21" spans="2:14" ht="15">
      <c r="B21" s="215"/>
      <c r="C21" s="225"/>
      <c r="D21" s="226"/>
      <c r="E21" s="237"/>
      <c r="F21" s="227"/>
      <c r="G21" s="228"/>
      <c r="H21" s="229"/>
      <c r="K21" s="142" t="s">
        <v>192</v>
      </c>
      <c r="L21" s="128" t="s">
        <v>193</v>
      </c>
      <c r="M21" s="128" t="s">
        <v>194</v>
      </c>
      <c r="N21" s="137"/>
    </row>
    <row r="22" spans="2:14" ht="15">
      <c r="B22" s="215"/>
      <c r="C22" s="225"/>
      <c r="D22" s="226"/>
      <c r="E22" s="237"/>
      <c r="F22" s="227"/>
      <c r="G22" s="228"/>
      <c r="H22" s="229"/>
      <c r="K22" s="142" t="s">
        <v>195</v>
      </c>
      <c r="L22" s="128" t="s">
        <v>196</v>
      </c>
      <c r="M22" s="128" t="s">
        <v>197</v>
      </c>
      <c r="N22" s="128" t="s">
        <v>198</v>
      </c>
    </row>
    <row r="23" spans="2:14" ht="15">
      <c r="B23" s="215"/>
      <c r="C23" s="105" t="s">
        <v>199</v>
      </c>
      <c r="D23" s="104" t="s">
        <v>200</v>
      </c>
      <c r="G23" s="127" t="s">
        <v>201</v>
      </c>
      <c r="H23" s="111"/>
      <c r="K23" s="141" t="s">
        <v>101</v>
      </c>
      <c r="L23" s="126" t="s">
        <v>202</v>
      </c>
      <c r="M23" s="126" t="s">
        <v>203</v>
      </c>
      <c r="N23" s="126" t="s">
        <v>204</v>
      </c>
    </row>
    <row r="24" spans="2:14" ht="15" customHeight="1">
      <c r="B24" s="215"/>
      <c r="C24" s="225" t="s">
        <v>163</v>
      </c>
      <c r="D24" s="226" t="s">
        <v>205</v>
      </c>
      <c r="E24" s="237"/>
      <c r="F24" s="227"/>
      <c r="G24" s="228" t="s">
        <v>206</v>
      </c>
      <c r="H24" s="229"/>
      <c r="K24" s="142" t="s">
        <v>207</v>
      </c>
      <c r="L24" s="139" t="s">
        <v>208</v>
      </c>
      <c r="M24" s="139" t="s">
        <v>209</v>
      </c>
      <c r="N24" s="128"/>
    </row>
    <row r="25" spans="2:14" ht="15">
      <c r="B25" s="215"/>
      <c r="C25" s="225"/>
      <c r="D25" s="226"/>
      <c r="E25" s="237"/>
      <c r="F25" s="227"/>
      <c r="G25" s="228"/>
      <c r="H25" s="229"/>
      <c r="K25" s="141" t="s">
        <v>210</v>
      </c>
      <c r="L25" s="126" t="s">
        <v>211</v>
      </c>
      <c r="M25" s="126" t="s">
        <v>212</v>
      </c>
      <c r="N25" s="126"/>
    </row>
    <row r="26" spans="2:14" ht="3" customHeight="1">
      <c r="B26" s="215"/>
      <c r="C26" s="225"/>
      <c r="D26" s="226"/>
      <c r="E26" s="237"/>
      <c r="F26" s="227"/>
      <c r="G26" s="228"/>
      <c r="H26" s="229"/>
      <c r="K26" s="142" t="s">
        <v>213</v>
      </c>
      <c r="L26" s="128" t="s">
        <v>214</v>
      </c>
      <c r="M26" s="128" t="s">
        <v>215</v>
      </c>
      <c r="N26" s="137"/>
    </row>
    <row r="27" spans="2:14" ht="15" hidden="1">
      <c r="B27" s="215"/>
      <c r="C27" s="225"/>
      <c r="D27" s="226"/>
      <c r="E27" s="237"/>
      <c r="F27" s="227"/>
      <c r="G27" s="228"/>
      <c r="H27" s="229"/>
      <c r="K27" s="141" t="s">
        <v>106</v>
      </c>
      <c r="L27" s="126" t="s">
        <v>216</v>
      </c>
      <c r="M27" s="126" t="s">
        <v>216</v>
      </c>
      <c r="N27" s="126" t="s">
        <v>217</v>
      </c>
    </row>
    <row r="28" spans="2:14" ht="18.75" customHeight="1">
      <c r="B28" s="215"/>
      <c r="C28" s="230" t="s">
        <v>218</v>
      </c>
      <c r="D28" s="235" t="s">
        <v>219</v>
      </c>
      <c r="E28" s="231"/>
      <c r="F28" s="232"/>
      <c r="G28" s="222" t="s">
        <v>220</v>
      </c>
      <c r="H28" s="233"/>
      <c r="K28" s="142" t="s">
        <v>221</v>
      </c>
      <c r="L28" s="128" t="s">
        <v>222</v>
      </c>
      <c r="M28" s="128" t="s">
        <v>223</v>
      </c>
      <c r="N28" s="128"/>
    </row>
    <row r="29" spans="2:14" ht="15">
      <c r="B29" s="215"/>
      <c r="C29" s="230"/>
      <c r="D29" s="235"/>
      <c r="E29" s="231"/>
      <c r="F29" s="232"/>
      <c r="G29" s="222"/>
      <c r="H29" s="233"/>
      <c r="K29" s="142" t="s">
        <v>224</v>
      </c>
      <c r="L29" s="128" t="s">
        <v>225</v>
      </c>
      <c r="M29" s="128" t="s">
        <v>66</v>
      </c>
      <c r="N29" s="128"/>
    </row>
    <row r="30" spans="2:14" ht="15">
      <c r="B30" s="215"/>
      <c r="C30" s="225" t="s">
        <v>226</v>
      </c>
      <c r="D30" s="237" t="s">
        <v>227</v>
      </c>
      <c r="E30" s="237"/>
      <c r="F30" s="227"/>
      <c r="G30" s="228" t="s">
        <v>228</v>
      </c>
      <c r="H30" s="229"/>
      <c r="K30" s="141" t="s">
        <v>229</v>
      </c>
      <c r="L30" s="126" t="s">
        <v>230</v>
      </c>
      <c r="M30" s="126" t="s">
        <v>231</v>
      </c>
      <c r="N30" s="126"/>
    </row>
    <row r="31" spans="2:14" ht="15.75" thickBot="1">
      <c r="B31" s="216"/>
      <c r="C31" s="239"/>
      <c r="D31" s="240"/>
      <c r="E31" s="240"/>
      <c r="F31" s="241"/>
      <c r="G31" s="242"/>
      <c r="H31" s="243"/>
      <c r="K31" s="142" t="s">
        <v>232</v>
      </c>
      <c r="L31" s="128" t="s">
        <v>233</v>
      </c>
      <c r="M31" s="128" t="s">
        <v>234</v>
      </c>
      <c r="N31" s="128"/>
    </row>
    <row r="32" spans="2:14" ht="15" customHeight="1">
      <c r="B32" s="215" t="s">
        <v>235</v>
      </c>
      <c r="C32" s="218" t="s">
        <v>236</v>
      </c>
      <c r="D32" s="235" t="s">
        <v>237</v>
      </c>
      <c r="E32" s="235"/>
      <c r="F32" s="232" t="s">
        <v>139</v>
      </c>
      <c r="G32" s="222" t="s">
        <v>238</v>
      </c>
      <c r="H32" s="233"/>
      <c r="K32" s="141" t="s">
        <v>239</v>
      </c>
      <c r="L32" s="126" t="s">
        <v>240</v>
      </c>
      <c r="M32" s="126" t="s">
        <v>63</v>
      </c>
      <c r="N32" s="126" t="s">
        <v>241</v>
      </c>
    </row>
    <row r="33" spans="2:14" ht="15">
      <c r="B33" s="215"/>
      <c r="C33" s="218"/>
      <c r="D33" s="235"/>
      <c r="E33" s="235"/>
      <c r="F33" s="232"/>
      <c r="G33" s="222"/>
      <c r="H33" s="233"/>
      <c r="K33" s="141" t="s">
        <v>242</v>
      </c>
      <c r="L33" s="126" t="s">
        <v>243</v>
      </c>
      <c r="M33" s="126" t="s">
        <v>244</v>
      </c>
      <c r="N33" s="126"/>
    </row>
    <row r="34" spans="2:14" ht="15">
      <c r="B34" s="215"/>
      <c r="C34" s="225" t="s">
        <v>245</v>
      </c>
      <c r="D34" s="226" t="s">
        <v>246</v>
      </c>
      <c r="E34" s="226" t="s">
        <v>247</v>
      </c>
      <c r="F34" s="227" t="s">
        <v>139</v>
      </c>
      <c r="G34" s="228" t="s">
        <v>248</v>
      </c>
      <c r="H34" s="244"/>
      <c r="K34" s="141" t="s">
        <v>249</v>
      </c>
      <c r="L34" s="126" t="s">
        <v>250</v>
      </c>
      <c r="M34" s="126" t="s">
        <v>251</v>
      </c>
      <c r="N34" s="126"/>
    </row>
    <row r="35" spans="2:14" ht="15">
      <c r="B35" s="215"/>
      <c r="C35" s="225"/>
      <c r="D35" s="226"/>
      <c r="E35" s="226"/>
      <c r="F35" s="227"/>
      <c r="G35" s="228"/>
      <c r="H35" s="244"/>
      <c r="K35" s="142" t="s">
        <v>252</v>
      </c>
      <c r="L35" s="128" t="s">
        <v>253</v>
      </c>
      <c r="M35" s="128" t="s">
        <v>252</v>
      </c>
      <c r="N35" s="128" t="s">
        <v>254</v>
      </c>
    </row>
    <row r="36" spans="2:14" ht="15" hidden="1">
      <c r="B36" s="215"/>
      <c r="C36" s="225"/>
      <c r="D36" s="226"/>
      <c r="E36" s="226"/>
      <c r="F36" s="227"/>
      <c r="G36" s="228"/>
      <c r="H36" s="244"/>
      <c r="K36" s="142" t="s">
        <v>255</v>
      </c>
      <c r="L36" s="128" t="s">
        <v>256</v>
      </c>
      <c r="M36" s="128" t="s">
        <v>257</v>
      </c>
      <c r="N36" s="128"/>
    </row>
    <row r="37" spans="2:14" ht="15">
      <c r="B37" s="215"/>
      <c r="C37" s="230" t="s">
        <v>258</v>
      </c>
      <c r="D37" s="235" t="s">
        <v>259</v>
      </c>
      <c r="E37" s="235" t="s">
        <v>260</v>
      </c>
      <c r="F37" s="232"/>
      <c r="G37" s="245" t="s">
        <v>261</v>
      </c>
      <c r="H37" s="246"/>
      <c r="K37" s="142" t="s">
        <v>262</v>
      </c>
      <c r="L37" s="128" t="s">
        <v>263</v>
      </c>
      <c r="M37" s="128" t="s">
        <v>264</v>
      </c>
      <c r="N37" s="128" t="s">
        <v>265</v>
      </c>
    </row>
    <row r="38" spans="2:14" ht="15">
      <c r="B38" s="215"/>
      <c r="C38" s="230"/>
      <c r="D38" s="235"/>
      <c r="E38" s="235"/>
      <c r="F38" s="232"/>
      <c r="G38" s="245"/>
      <c r="H38" s="246"/>
      <c r="K38" s="141" t="s">
        <v>266</v>
      </c>
      <c r="L38" s="126" t="s">
        <v>267</v>
      </c>
      <c r="M38" s="126" t="s">
        <v>266</v>
      </c>
      <c r="N38" s="126"/>
    </row>
    <row r="39" spans="2:14" ht="15">
      <c r="B39" s="215"/>
      <c r="C39" s="230"/>
      <c r="D39" s="235"/>
      <c r="E39" s="235"/>
      <c r="F39" s="232"/>
      <c r="G39" s="245"/>
      <c r="H39" s="246"/>
      <c r="K39" s="142" t="s">
        <v>268</v>
      </c>
      <c r="L39" s="128" t="s">
        <v>269</v>
      </c>
      <c r="M39" s="128" t="s">
        <v>270</v>
      </c>
      <c r="N39" s="128" t="s">
        <v>271</v>
      </c>
    </row>
    <row r="40" spans="2:14" ht="15">
      <c r="B40" s="215"/>
      <c r="C40" s="236" t="s">
        <v>272</v>
      </c>
      <c r="D40" s="226" t="s">
        <v>273</v>
      </c>
      <c r="E40" s="226" t="s">
        <v>274</v>
      </c>
      <c r="F40" s="227"/>
      <c r="G40" s="238" t="s">
        <v>275</v>
      </c>
      <c r="H40" s="229"/>
      <c r="K40" s="142" t="s">
        <v>276</v>
      </c>
      <c r="L40" s="128" t="s">
        <v>277</v>
      </c>
      <c r="M40" s="128" t="s">
        <v>278</v>
      </c>
      <c r="N40" s="137"/>
    </row>
    <row r="41" spans="2:14" ht="15">
      <c r="B41" s="215"/>
      <c r="C41" s="236"/>
      <c r="D41" s="226"/>
      <c r="E41" s="226"/>
      <c r="F41" s="227"/>
      <c r="G41" s="238"/>
      <c r="H41" s="229"/>
      <c r="K41" s="142" t="s">
        <v>279</v>
      </c>
      <c r="L41" s="128" t="s">
        <v>280</v>
      </c>
      <c r="M41" s="128" t="s">
        <v>281</v>
      </c>
      <c r="N41" s="128"/>
    </row>
    <row r="42" spans="2:14" ht="15">
      <c r="B42" s="215"/>
      <c r="C42" s="230" t="s">
        <v>282</v>
      </c>
      <c r="D42" s="235" t="s">
        <v>283</v>
      </c>
      <c r="E42" s="231" t="s">
        <v>284</v>
      </c>
      <c r="F42" s="232"/>
      <c r="G42" s="245" t="s">
        <v>285</v>
      </c>
      <c r="H42" s="233"/>
      <c r="K42" s="141" t="s">
        <v>286</v>
      </c>
      <c r="L42" s="126" t="s">
        <v>287</v>
      </c>
      <c r="M42" s="126" t="s">
        <v>288</v>
      </c>
      <c r="N42" s="126"/>
    </row>
    <row r="43" spans="2:14" ht="15">
      <c r="B43" s="215"/>
      <c r="C43" s="230"/>
      <c r="D43" s="235"/>
      <c r="E43" s="231"/>
      <c r="F43" s="232"/>
      <c r="G43" s="245"/>
      <c r="H43" s="233"/>
      <c r="K43" s="142" t="s">
        <v>61</v>
      </c>
      <c r="L43" s="128" t="s">
        <v>289</v>
      </c>
      <c r="M43" s="128" t="s">
        <v>69</v>
      </c>
      <c r="N43" s="128"/>
    </row>
    <row r="44" spans="2:14" ht="15">
      <c r="B44" s="215"/>
      <c r="C44" s="236" t="s">
        <v>290</v>
      </c>
      <c r="D44" s="226" t="s">
        <v>291</v>
      </c>
      <c r="E44" s="226"/>
      <c r="F44" s="247"/>
      <c r="G44" s="228" t="s">
        <v>292</v>
      </c>
      <c r="H44" s="229"/>
      <c r="K44" s="142" t="s">
        <v>293</v>
      </c>
      <c r="L44" s="128" t="s">
        <v>294</v>
      </c>
      <c r="M44" s="128" t="s">
        <v>295</v>
      </c>
      <c r="N44" s="137" t="s">
        <v>296</v>
      </c>
    </row>
    <row r="45" spans="2:14" ht="29.25" customHeight="1">
      <c r="B45" s="215"/>
      <c r="C45" s="236"/>
      <c r="D45" s="226"/>
      <c r="E45" s="226"/>
      <c r="F45" s="247"/>
      <c r="G45" s="228"/>
      <c r="H45" s="229"/>
      <c r="K45" s="142" t="s">
        <v>297</v>
      </c>
      <c r="L45" s="128" t="s">
        <v>297</v>
      </c>
      <c r="M45" s="128" t="s">
        <v>298</v>
      </c>
      <c r="N45" s="128" t="s">
        <v>299</v>
      </c>
    </row>
    <row r="46" spans="2:14" ht="15">
      <c r="B46" s="215"/>
      <c r="C46" s="218" t="s">
        <v>300</v>
      </c>
      <c r="D46" s="231"/>
      <c r="E46" s="235" t="s">
        <v>301</v>
      </c>
      <c r="F46" s="232"/>
      <c r="G46" s="222" t="s">
        <v>302</v>
      </c>
      <c r="H46" s="233"/>
      <c r="K46" s="141" t="s">
        <v>303</v>
      </c>
      <c r="L46" s="126" t="s">
        <v>304</v>
      </c>
      <c r="M46" s="126" t="s">
        <v>305</v>
      </c>
      <c r="N46" s="126" t="s">
        <v>306</v>
      </c>
    </row>
    <row r="47" spans="2:14" ht="15">
      <c r="B47" s="215"/>
      <c r="C47" s="218"/>
      <c r="D47" s="231"/>
      <c r="E47" s="235"/>
      <c r="F47" s="232"/>
      <c r="G47" s="222"/>
      <c r="H47" s="233"/>
      <c r="K47" s="141" t="s">
        <v>307</v>
      </c>
      <c r="L47" s="126" t="s">
        <v>308</v>
      </c>
      <c r="M47" s="126" t="s">
        <v>309</v>
      </c>
      <c r="N47" s="126" t="s">
        <v>310</v>
      </c>
    </row>
    <row r="48" spans="2:14" ht="15">
      <c r="B48" s="215"/>
      <c r="C48" s="225" t="s">
        <v>311</v>
      </c>
      <c r="D48" s="226" t="s">
        <v>312</v>
      </c>
      <c r="E48" s="237" t="s">
        <v>313</v>
      </c>
      <c r="F48" s="227"/>
      <c r="G48" s="238" t="s">
        <v>314</v>
      </c>
      <c r="H48" s="229"/>
      <c r="K48" s="142" t="s">
        <v>315</v>
      </c>
      <c r="L48" s="128" t="s">
        <v>316</v>
      </c>
      <c r="M48" s="128" t="s">
        <v>317</v>
      </c>
      <c r="N48" s="128"/>
    </row>
    <row r="49" spans="2:14" ht="15">
      <c r="B49" s="215"/>
      <c r="C49" s="225"/>
      <c r="D49" s="226"/>
      <c r="E49" s="237"/>
      <c r="F49" s="227"/>
      <c r="G49" s="238"/>
      <c r="H49" s="229"/>
      <c r="K49" s="141" t="s">
        <v>318</v>
      </c>
      <c r="L49" s="126" t="s">
        <v>319</v>
      </c>
      <c r="M49" s="126" t="s">
        <v>320</v>
      </c>
      <c r="N49" s="126"/>
    </row>
    <row r="50" spans="2:14" ht="15">
      <c r="B50" s="215"/>
      <c r="C50" s="230" t="s">
        <v>321</v>
      </c>
      <c r="D50" s="235" t="s">
        <v>322</v>
      </c>
      <c r="E50" s="235" t="s">
        <v>323</v>
      </c>
      <c r="F50" s="232"/>
      <c r="G50" s="124" t="s">
        <v>324</v>
      </c>
      <c r="H50" s="111"/>
      <c r="K50" s="142" t="s">
        <v>325</v>
      </c>
      <c r="L50" s="128" t="s">
        <v>326</v>
      </c>
      <c r="M50" s="128" t="s">
        <v>327</v>
      </c>
      <c r="N50" s="128" t="s">
        <v>328</v>
      </c>
    </row>
    <row r="51" spans="2:14" ht="15">
      <c r="B51" s="215"/>
      <c r="C51" s="230"/>
      <c r="D51" s="235"/>
      <c r="E51" s="235"/>
      <c r="F51" s="232"/>
      <c r="G51" s="124" t="s">
        <v>329</v>
      </c>
      <c r="H51" s="111"/>
      <c r="K51" s="142" t="s">
        <v>330</v>
      </c>
      <c r="L51" s="128" t="s">
        <v>331</v>
      </c>
      <c r="M51" s="128" t="s">
        <v>94</v>
      </c>
      <c r="N51" s="128" t="s">
        <v>332</v>
      </c>
    </row>
    <row r="52" spans="2:14" ht="15">
      <c r="B52" s="215"/>
      <c r="C52" s="236" t="s">
        <v>333</v>
      </c>
      <c r="D52" s="237" t="s">
        <v>334</v>
      </c>
      <c r="E52" s="110" t="s">
        <v>335</v>
      </c>
      <c r="F52" s="227"/>
      <c r="G52" s="126" t="s">
        <v>336</v>
      </c>
      <c r="H52" s="112"/>
      <c r="K52" s="142" t="s">
        <v>337</v>
      </c>
      <c r="L52" s="128" t="s">
        <v>338</v>
      </c>
      <c r="M52" s="137" t="s">
        <v>339</v>
      </c>
      <c r="N52" s="137"/>
    </row>
    <row r="53" spans="2:14" ht="15.75" thickBot="1">
      <c r="B53" s="215"/>
      <c r="C53" s="236"/>
      <c r="D53" s="237"/>
      <c r="E53" s="110" t="s">
        <v>340</v>
      </c>
      <c r="F53" s="227"/>
      <c r="G53" s="126" t="s">
        <v>341</v>
      </c>
      <c r="H53" s="112"/>
      <c r="K53" s="143" t="s">
        <v>342</v>
      </c>
      <c r="L53" s="129" t="s">
        <v>343</v>
      </c>
      <c r="M53" s="116" t="s">
        <v>344</v>
      </c>
      <c r="N53" s="136" t="s">
        <v>345</v>
      </c>
    </row>
    <row r="54" spans="2:14" ht="15">
      <c r="B54" s="215"/>
      <c r="C54" s="218" t="s">
        <v>346</v>
      </c>
      <c r="D54" s="235" t="s">
        <v>347</v>
      </c>
      <c r="E54" s="231" t="s">
        <v>348</v>
      </c>
      <c r="F54" s="232"/>
      <c r="G54" s="222" t="s">
        <v>349</v>
      </c>
      <c r="H54" s="233"/>
    </row>
    <row r="55" spans="2:14" ht="15.75" thickBot="1">
      <c r="B55" s="215"/>
      <c r="C55" s="218"/>
      <c r="D55" s="231"/>
      <c r="E55" s="231"/>
      <c r="F55" s="232"/>
      <c r="G55" s="222"/>
      <c r="H55" s="233"/>
    </row>
    <row r="56" spans="2:14" ht="15" customHeight="1">
      <c r="B56" s="214" t="s">
        <v>350</v>
      </c>
      <c r="C56" s="248" t="s">
        <v>351</v>
      </c>
      <c r="D56" s="249" t="s">
        <v>352</v>
      </c>
      <c r="E56" s="132" t="s">
        <v>353</v>
      </c>
      <c r="F56" s="250"/>
      <c r="G56" s="133" t="s">
        <v>354</v>
      </c>
      <c r="H56" s="134"/>
    </row>
    <row r="57" spans="2:14" ht="15">
      <c r="B57" s="215"/>
      <c r="C57" s="236"/>
      <c r="D57" s="226"/>
      <c r="E57" s="110" t="s">
        <v>355</v>
      </c>
      <c r="F57" s="227"/>
      <c r="G57" s="126" t="s">
        <v>356</v>
      </c>
      <c r="H57" s="112"/>
    </row>
    <row r="58" spans="2:14" ht="15">
      <c r="B58" s="215"/>
      <c r="C58" s="218" t="s">
        <v>357</v>
      </c>
      <c r="D58" s="235" t="s">
        <v>358</v>
      </c>
      <c r="E58" s="231" t="s">
        <v>359</v>
      </c>
      <c r="F58" s="232"/>
      <c r="G58" s="222" t="s">
        <v>360</v>
      </c>
      <c r="H58" s="233"/>
    </row>
    <row r="59" spans="2:14" ht="15">
      <c r="B59" s="215"/>
      <c r="C59" s="218"/>
      <c r="D59" s="235"/>
      <c r="E59" s="231"/>
      <c r="F59" s="232"/>
      <c r="G59" s="222"/>
      <c r="H59" s="233"/>
    </row>
    <row r="60" spans="2:14" ht="15">
      <c r="B60" s="215"/>
      <c r="C60" s="218"/>
      <c r="D60" s="235"/>
      <c r="E60" s="231"/>
      <c r="F60" s="232"/>
      <c r="G60" s="222"/>
      <c r="H60" s="233"/>
    </row>
    <row r="61" spans="2:14" ht="15" customHeight="1">
      <c r="B61" s="215"/>
      <c r="C61" s="225" t="s">
        <v>361</v>
      </c>
      <c r="D61" s="226" t="s">
        <v>362</v>
      </c>
      <c r="E61" s="237" t="s">
        <v>363</v>
      </c>
      <c r="F61" s="227"/>
      <c r="G61" s="228" t="s">
        <v>364</v>
      </c>
      <c r="H61" s="229"/>
    </row>
    <row r="62" spans="2:14" ht="15">
      <c r="B62" s="215"/>
      <c r="C62" s="225"/>
      <c r="D62" s="226"/>
      <c r="E62" s="237"/>
      <c r="F62" s="227"/>
      <c r="G62" s="228"/>
      <c r="H62" s="229"/>
    </row>
    <row r="63" spans="2:14" ht="15">
      <c r="B63" s="215"/>
      <c r="C63" s="225"/>
      <c r="D63" s="226"/>
      <c r="E63" s="237"/>
      <c r="F63" s="227"/>
      <c r="G63" s="228" t="s">
        <v>365</v>
      </c>
      <c r="H63" s="229"/>
    </row>
    <row r="64" spans="2:14" ht="15">
      <c r="B64" s="215"/>
      <c r="C64" s="225"/>
      <c r="D64" s="226"/>
      <c r="E64" s="237"/>
      <c r="F64" s="227"/>
      <c r="G64" s="228"/>
      <c r="H64" s="229"/>
    </row>
    <row r="65" spans="2:9" ht="15">
      <c r="B65" s="215"/>
      <c r="C65" s="218" t="s">
        <v>366</v>
      </c>
      <c r="D65" s="231" t="s">
        <v>367</v>
      </c>
      <c r="E65" s="231" t="s">
        <v>368</v>
      </c>
      <c r="F65" s="232"/>
      <c r="G65" s="222" t="s">
        <v>369</v>
      </c>
      <c r="H65" s="233"/>
    </row>
    <row r="66" spans="2:9" ht="15">
      <c r="B66" s="215"/>
      <c r="C66" s="218"/>
      <c r="D66" s="231"/>
      <c r="E66" s="231"/>
      <c r="F66" s="232"/>
      <c r="G66" s="222"/>
      <c r="H66" s="233"/>
    </row>
    <row r="67" spans="2:9" ht="15" customHeight="1">
      <c r="B67" s="215"/>
      <c r="C67" s="106" t="s">
        <v>370</v>
      </c>
      <c r="D67" s="226" t="s">
        <v>371</v>
      </c>
      <c r="E67" s="226"/>
      <c r="F67" s="109"/>
      <c r="G67" s="126" t="s">
        <v>372</v>
      </c>
      <c r="H67" s="112"/>
    </row>
    <row r="68" spans="2:9" ht="15" customHeight="1">
      <c r="B68" s="215"/>
      <c r="C68" s="218" t="s">
        <v>373</v>
      </c>
      <c r="D68" s="220"/>
      <c r="E68" s="220"/>
      <c r="F68" s="232"/>
      <c r="G68" s="222" t="s">
        <v>374</v>
      </c>
      <c r="H68" s="233"/>
    </row>
    <row r="69" spans="2:9" ht="15">
      <c r="B69" s="215"/>
      <c r="C69" s="218"/>
      <c r="D69" s="220"/>
      <c r="E69" s="220"/>
      <c r="F69" s="232"/>
      <c r="G69" s="222"/>
      <c r="H69" s="233"/>
    </row>
    <row r="70" spans="2:9" ht="31.5" customHeight="1">
      <c r="B70" s="215"/>
      <c r="C70" s="106" t="s">
        <v>375</v>
      </c>
      <c r="D70" s="226" t="s">
        <v>376</v>
      </c>
      <c r="E70" s="226"/>
      <c r="F70" s="109"/>
      <c r="G70" s="125" t="s">
        <v>377</v>
      </c>
      <c r="H70" s="112"/>
    </row>
    <row r="71" spans="2:9" ht="15" customHeight="1">
      <c r="B71" s="215"/>
      <c r="C71" s="218" t="s">
        <v>378</v>
      </c>
      <c r="D71" s="235" t="s">
        <v>379</v>
      </c>
      <c r="E71" s="235"/>
      <c r="F71" s="232"/>
      <c r="G71" s="124" t="s">
        <v>380</v>
      </c>
      <c r="H71" s="111"/>
    </row>
    <row r="72" spans="2:9" ht="15">
      <c r="B72" s="215"/>
      <c r="C72" s="218"/>
      <c r="D72" s="235"/>
      <c r="E72" s="235"/>
      <c r="F72" s="232"/>
      <c r="G72" s="124"/>
      <c r="H72" s="111"/>
    </row>
    <row r="73" spans="2:9" ht="15">
      <c r="B73" s="215"/>
      <c r="C73" s="225" t="s">
        <v>381</v>
      </c>
      <c r="D73" s="237"/>
      <c r="E73" s="237"/>
      <c r="F73" s="247"/>
      <c r="G73" s="228" t="s">
        <v>382</v>
      </c>
      <c r="H73" s="112"/>
    </row>
    <row r="74" spans="2:9" ht="15">
      <c r="B74" s="215"/>
      <c r="C74" s="225"/>
      <c r="D74" s="237"/>
      <c r="E74" s="237"/>
      <c r="F74" s="247"/>
      <c r="G74" s="228"/>
      <c r="H74" s="112"/>
    </row>
    <row r="75" spans="2:9" ht="18" customHeight="1">
      <c r="B75" s="215"/>
      <c r="C75" s="218" t="s">
        <v>383</v>
      </c>
      <c r="D75" s="235" t="s">
        <v>384</v>
      </c>
      <c r="E75" s="235" t="s">
        <v>385</v>
      </c>
      <c r="F75" s="232"/>
      <c r="G75" s="222" t="s">
        <v>386</v>
      </c>
      <c r="H75" s="111"/>
    </row>
    <row r="76" spans="2:9" ht="17.25" customHeight="1" thickBot="1">
      <c r="B76" s="216"/>
      <c r="C76" s="255"/>
      <c r="D76" s="256"/>
      <c r="E76" s="256"/>
      <c r="F76" s="257"/>
      <c r="G76" s="258"/>
      <c r="H76" s="131"/>
    </row>
    <row r="77" spans="2:9" ht="20.25" customHeight="1">
      <c r="B77" s="214" t="s">
        <v>387</v>
      </c>
      <c r="C77" s="106" t="s">
        <v>388</v>
      </c>
      <c r="D77" s="110" t="s">
        <v>389</v>
      </c>
      <c r="E77" s="110" t="s">
        <v>390</v>
      </c>
      <c r="F77" s="109"/>
      <c r="G77" s="126" t="s">
        <v>391</v>
      </c>
      <c r="H77" s="112"/>
    </row>
    <row r="78" spans="2:9" ht="15">
      <c r="B78" s="215"/>
      <c r="C78" s="105" t="s">
        <v>392</v>
      </c>
      <c r="D78" s="98" t="s">
        <v>393</v>
      </c>
      <c r="E78" s="98" t="s">
        <v>394</v>
      </c>
      <c r="G78" s="124" t="s">
        <v>395</v>
      </c>
      <c r="H78" s="111"/>
    </row>
    <row r="79" spans="2:9" ht="15">
      <c r="B79" s="215"/>
      <c r="C79" s="106" t="s">
        <v>396</v>
      </c>
      <c r="D79" s="110" t="s">
        <v>397</v>
      </c>
      <c r="E79" s="110" t="s">
        <v>394</v>
      </c>
      <c r="F79" s="109"/>
      <c r="G79" s="126" t="s">
        <v>398</v>
      </c>
      <c r="H79" s="112"/>
      <c r="I79"/>
    </row>
    <row r="80" spans="2:9" ht="27" customHeight="1" thickBot="1">
      <c r="B80" s="216"/>
      <c r="C80" s="113" t="s">
        <v>399</v>
      </c>
      <c r="D80" s="100" t="s">
        <v>400</v>
      </c>
      <c r="E80" s="100"/>
      <c r="F80" s="101"/>
      <c r="G80" s="128"/>
      <c r="H80" s="114"/>
      <c r="I80"/>
    </row>
    <row r="81" spans="2:9" ht="18.75" customHeight="1">
      <c r="B81" s="251" t="s">
        <v>401</v>
      </c>
      <c r="C81" s="225" t="s">
        <v>402</v>
      </c>
      <c r="D81" s="110" t="s">
        <v>403</v>
      </c>
      <c r="E81" s="108" t="s">
        <v>404</v>
      </c>
      <c r="F81" s="227"/>
      <c r="G81" s="126" t="s">
        <v>405</v>
      </c>
      <c r="H81" s="112"/>
      <c r="I81"/>
    </row>
    <row r="82" spans="2:9" ht="18.75" customHeight="1">
      <c r="B82" s="252"/>
      <c r="C82" s="225"/>
      <c r="D82" s="110"/>
      <c r="E82" s="108"/>
      <c r="F82" s="227"/>
      <c r="G82" s="126" t="s">
        <v>406</v>
      </c>
      <c r="H82" s="112"/>
      <c r="I82"/>
    </row>
    <row r="83" spans="2:9" ht="18.75" customHeight="1">
      <c r="B83" s="252"/>
      <c r="C83" s="254" t="s">
        <v>276</v>
      </c>
      <c r="D83" s="100" t="s">
        <v>407</v>
      </c>
      <c r="E83" s="100" t="s">
        <v>408</v>
      </c>
      <c r="F83" s="101"/>
      <c r="G83" s="128" t="s">
        <v>409</v>
      </c>
      <c r="H83" s="114"/>
      <c r="I83"/>
    </row>
    <row r="84" spans="2:9" ht="18.75" customHeight="1">
      <c r="B84" s="252"/>
      <c r="C84" s="254"/>
      <c r="D84" s="100"/>
      <c r="E84" s="100"/>
      <c r="F84" s="101"/>
      <c r="G84" s="128" t="s">
        <v>410</v>
      </c>
      <c r="H84" s="114"/>
      <c r="I84"/>
    </row>
    <row r="85" spans="2:9" ht="18.75" customHeight="1">
      <c r="B85" s="252"/>
      <c r="C85" s="106" t="s">
        <v>411</v>
      </c>
      <c r="D85" s="110" t="s">
        <v>412</v>
      </c>
      <c r="E85" s="110" t="s">
        <v>413</v>
      </c>
      <c r="F85" s="109"/>
      <c r="G85" s="126" t="s">
        <v>414</v>
      </c>
      <c r="H85" s="112"/>
      <c r="I85"/>
    </row>
    <row r="86" spans="2:9" ht="72.75" customHeight="1" thickBot="1">
      <c r="B86" s="253"/>
      <c r="C86" s="115"/>
      <c r="D86" s="116"/>
      <c r="E86" s="116"/>
      <c r="F86" s="117"/>
      <c r="G86" s="129"/>
      <c r="H86" s="118"/>
      <c r="I86"/>
    </row>
    <row r="87" spans="2:9">
      <c r="C87" s="100"/>
      <c r="D87" s="100"/>
      <c r="E87" s="100"/>
      <c r="F87" s="101"/>
      <c r="G87" s="100"/>
      <c r="H87" s="102"/>
      <c r="I87"/>
    </row>
    <row r="88" spans="2:9">
      <c r="C88" s="100"/>
      <c r="D88" s="100"/>
      <c r="E88" s="100"/>
      <c r="F88" s="101"/>
      <c r="G88" s="100"/>
      <c r="H88" s="102"/>
      <c r="I88"/>
    </row>
  </sheetData>
  <autoFilter ref="K9:N53" xr:uid="{0354219E-491B-4BC8-BCCA-25E170082295}"/>
  <mergeCells count="163">
    <mergeCell ref="B77:B80"/>
    <mergeCell ref="B81:B86"/>
    <mergeCell ref="C81:C82"/>
    <mergeCell ref="F81:F82"/>
    <mergeCell ref="C83:C84"/>
    <mergeCell ref="G73:G74"/>
    <mergeCell ref="C75:C76"/>
    <mergeCell ref="D75:D76"/>
    <mergeCell ref="E75:E76"/>
    <mergeCell ref="F75:F76"/>
    <mergeCell ref="G75:G76"/>
    <mergeCell ref="H65:H66"/>
    <mergeCell ref="D67:E67"/>
    <mergeCell ref="G58:G60"/>
    <mergeCell ref="H58:H60"/>
    <mergeCell ref="C71:C72"/>
    <mergeCell ref="D71:E72"/>
    <mergeCell ref="F71:F72"/>
    <mergeCell ref="C73:C74"/>
    <mergeCell ref="D73:D74"/>
    <mergeCell ref="E73:E74"/>
    <mergeCell ref="F73:F74"/>
    <mergeCell ref="C68:C69"/>
    <mergeCell ref="D68:E69"/>
    <mergeCell ref="F68:F69"/>
    <mergeCell ref="C61:C64"/>
    <mergeCell ref="D61:D64"/>
    <mergeCell ref="E61:E64"/>
    <mergeCell ref="F61:F64"/>
    <mergeCell ref="G61:G62"/>
    <mergeCell ref="H61:H62"/>
    <mergeCell ref="G63:G64"/>
    <mergeCell ref="H63:H64"/>
    <mergeCell ref="B56:B76"/>
    <mergeCell ref="C56:C57"/>
    <mergeCell ref="D56:D57"/>
    <mergeCell ref="F56:F57"/>
    <mergeCell ref="C58:C60"/>
    <mergeCell ref="D58:D60"/>
    <mergeCell ref="E58:E60"/>
    <mergeCell ref="F58:F60"/>
    <mergeCell ref="C65:C66"/>
    <mergeCell ref="D65:D66"/>
    <mergeCell ref="G68:G69"/>
    <mergeCell ref="H68:H69"/>
    <mergeCell ref="D70:E70"/>
    <mergeCell ref="E65:E66"/>
    <mergeCell ref="F65:F66"/>
    <mergeCell ref="G65:G66"/>
    <mergeCell ref="C54:C55"/>
    <mergeCell ref="D54:D55"/>
    <mergeCell ref="E54:E55"/>
    <mergeCell ref="F54:F55"/>
    <mergeCell ref="G54:G55"/>
    <mergeCell ref="H54:H55"/>
    <mergeCell ref="C50:C51"/>
    <mergeCell ref="D50:D51"/>
    <mergeCell ref="E50:E51"/>
    <mergeCell ref="F50:F51"/>
    <mergeCell ref="C52:C53"/>
    <mergeCell ref="D52:D53"/>
    <mergeCell ref="F52:F53"/>
    <mergeCell ref="C40:C41"/>
    <mergeCell ref="D40:D41"/>
    <mergeCell ref="E40:E41"/>
    <mergeCell ref="F40:F41"/>
    <mergeCell ref="G40:G41"/>
    <mergeCell ref="H40:H41"/>
    <mergeCell ref="H46:H47"/>
    <mergeCell ref="C48:C49"/>
    <mergeCell ref="D48:D49"/>
    <mergeCell ref="E48:E49"/>
    <mergeCell ref="F48:F49"/>
    <mergeCell ref="G48:G49"/>
    <mergeCell ref="H48:H49"/>
    <mergeCell ref="C44:C45"/>
    <mergeCell ref="D44:E45"/>
    <mergeCell ref="F44:F45"/>
    <mergeCell ref="G44:G45"/>
    <mergeCell ref="H44:H45"/>
    <mergeCell ref="C46:C47"/>
    <mergeCell ref="D46:D47"/>
    <mergeCell ref="E46:E47"/>
    <mergeCell ref="F46:F47"/>
    <mergeCell ref="G46:G47"/>
    <mergeCell ref="G34:G36"/>
    <mergeCell ref="H34:H36"/>
    <mergeCell ref="C37:C39"/>
    <mergeCell ref="D37:D39"/>
    <mergeCell ref="E37:E39"/>
    <mergeCell ref="F37:F39"/>
    <mergeCell ref="G37:G39"/>
    <mergeCell ref="H37:H39"/>
    <mergeCell ref="B32:B55"/>
    <mergeCell ref="C32:C33"/>
    <mergeCell ref="D32:E33"/>
    <mergeCell ref="F32:F33"/>
    <mergeCell ref="G32:G33"/>
    <mergeCell ref="H32:H33"/>
    <mergeCell ref="C34:C36"/>
    <mergeCell ref="D34:D36"/>
    <mergeCell ref="E34:E36"/>
    <mergeCell ref="F34:F36"/>
    <mergeCell ref="C42:C43"/>
    <mergeCell ref="D42:D43"/>
    <mergeCell ref="E42:E43"/>
    <mergeCell ref="F42:F43"/>
    <mergeCell ref="G42:G43"/>
    <mergeCell ref="H42:H43"/>
    <mergeCell ref="C30:C31"/>
    <mergeCell ref="D30:D31"/>
    <mergeCell ref="E30:E31"/>
    <mergeCell ref="F30:F31"/>
    <mergeCell ref="G30:G31"/>
    <mergeCell ref="H30:H31"/>
    <mergeCell ref="C28:C29"/>
    <mergeCell ref="D28:D29"/>
    <mergeCell ref="E28:E29"/>
    <mergeCell ref="F28:F29"/>
    <mergeCell ref="G28:G29"/>
    <mergeCell ref="H28:H29"/>
    <mergeCell ref="C16:C17"/>
    <mergeCell ref="D16:D17"/>
    <mergeCell ref="E16:E17"/>
    <mergeCell ref="F16:F17"/>
    <mergeCell ref="G16:G17"/>
    <mergeCell ref="H16:H17"/>
    <mergeCell ref="C24:C27"/>
    <mergeCell ref="D24:D27"/>
    <mergeCell ref="E24:E27"/>
    <mergeCell ref="F24:F27"/>
    <mergeCell ref="G24:G27"/>
    <mergeCell ref="H24:H27"/>
    <mergeCell ref="C20:C22"/>
    <mergeCell ref="D20:D22"/>
    <mergeCell ref="E20:E22"/>
    <mergeCell ref="F20:F22"/>
    <mergeCell ref="G20:G22"/>
    <mergeCell ref="H20:H22"/>
    <mergeCell ref="K7:N8"/>
    <mergeCell ref="B10:B31"/>
    <mergeCell ref="C10:C11"/>
    <mergeCell ref="F10:F11"/>
    <mergeCell ref="G10:G11"/>
    <mergeCell ref="H10:H11"/>
    <mergeCell ref="C12:C13"/>
    <mergeCell ref="E12:E13"/>
    <mergeCell ref="F12:F13"/>
    <mergeCell ref="G12:G13"/>
    <mergeCell ref="H12:H13"/>
    <mergeCell ref="C14:C15"/>
    <mergeCell ref="D14:D15"/>
    <mergeCell ref="E14:E15"/>
    <mergeCell ref="F14:F15"/>
    <mergeCell ref="G14:G15"/>
    <mergeCell ref="H14:H15"/>
    <mergeCell ref="C7:H8"/>
    <mergeCell ref="C18:C19"/>
    <mergeCell ref="D18:D19"/>
    <mergeCell ref="E18:E19"/>
    <mergeCell ref="F18:F19"/>
    <mergeCell ref="G18:G19"/>
    <mergeCell ref="H18:H19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669c7c0-84ea-43d8-8046-d6d7477995f0" xsi:nil="true"/>
    <lcf76f155ced4ddcb4097134ff3c332f xmlns="60a61f53-1a08-45dc-a0ea-b065b32ca47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2B116C86230E418A31289714725C34" ma:contentTypeVersion="16" ma:contentTypeDescription="Create a new document." ma:contentTypeScope="" ma:versionID="499833031a06d0d83152da2f701b4b7a">
  <xsd:schema xmlns:xsd="http://www.w3.org/2001/XMLSchema" xmlns:xs="http://www.w3.org/2001/XMLSchema" xmlns:p="http://schemas.microsoft.com/office/2006/metadata/properties" xmlns:ns2="60a61f53-1a08-45dc-a0ea-b065b32ca471" xmlns:ns3="2669c7c0-84ea-43d8-8046-d6d7477995f0" targetNamespace="http://schemas.microsoft.com/office/2006/metadata/properties" ma:root="true" ma:fieldsID="d5a46af066caa7c97c90f9581212b486" ns2:_="" ns3:_="">
    <xsd:import namespace="60a61f53-1a08-45dc-a0ea-b065b32ca471"/>
    <xsd:import namespace="2669c7c0-84ea-43d8-8046-d6d7477995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61f53-1a08-45dc-a0ea-b065b32ca4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ae77bd4-18d7-48a8-aa81-97f2b00308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69c7c0-84ea-43d8-8046-d6d7477995f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f621035-4fb7-4ea5-93fb-e10b830623fc}" ma:internalName="TaxCatchAll" ma:showField="CatchAllData" ma:web="2669c7c0-84ea-43d8-8046-d6d7477995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6E6F00-F1F9-40B7-B38E-304F18B708E2}"/>
</file>

<file path=customXml/itemProps2.xml><?xml version="1.0" encoding="utf-8"?>
<ds:datastoreItem xmlns:ds="http://schemas.openxmlformats.org/officeDocument/2006/customXml" ds:itemID="{996312EB-66E8-4A0F-BC00-6C15177162BC}"/>
</file>

<file path=customXml/itemProps3.xml><?xml version="1.0" encoding="utf-8"?>
<ds:datastoreItem xmlns:ds="http://schemas.openxmlformats.org/officeDocument/2006/customXml" ds:itemID="{5C50B9F4-A673-4F7B-8026-5B46104674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Moritz Kerst</dc:creator>
  <cp:keywords/>
  <dc:description/>
  <cp:lastModifiedBy>Lirushan Pillay</cp:lastModifiedBy>
  <cp:revision/>
  <dcterms:created xsi:type="dcterms:W3CDTF">2023-03-29T07:48:46Z</dcterms:created>
  <dcterms:modified xsi:type="dcterms:W3CDTF">2023-03-29T18:37:49Z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0x010100E22B116C86230E418A31289714725C34</vt:lpwstr>
  </property>
  <property fmtid="{D5CDD505-2E9C-101B-9397-08002B2CF9AE}" pid="3" name="MediaServiceImageTags">
    <vt:lpwstr/>
  </property>
</Properties>
</file>